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9320" windowHeight="7455"/>
  </bookViews>
  <sheets>
    <sheet name="Лист1" sheetId="1" r:id="rId1"/>
    <sheet name="Лист3" sheetId="3" r:id="rId2"/>
  </sheets>
  <externalReferences>
    <externalReference r:id="rId3"/>
  </externalReferences>
  <definedNames>
    <definedName name="_xlnm._FilterDatabase" localSheetId="0" hidden="1">Лист1!$B$11:$J$35</definedName>
    <definedName name="Вес_заказа">'[1]бланк заказа'!$F$307</definedName>
    <definedName name="Цена_0">2000</definedName>
    <definedName name="цена_1">1440</definedName>
    <definedName name="цена_2">1280</definedName>
    <definedName name="цена_3">1240</definedName>
  </definedNames>
  <calcPr calcId="145621"/>
</workbook>
</file>

<file path=xl/calcChain.xml><?xml version="1.0" encoding="utf-8"?>
<calcChain xmlns="http://schemas.openxmlformats.org/spreadsheetml/2006/main">
  <c r="G16" i="1"/>
  <c r="I16"/>
  <c r="K16"/>
  <c r="M16"/>
  <c r="M33" l="1"/>
  <c r="K33"/>
  <c r="I33"/>
  <c r="G33"/>
  <c r="M21"/>
  <c r="K21"/>
  <c r="I21" s="1"/>
  <c r="G21" l="1"/>
  <c r="I19"/>
  <c r="G19"/>
  <c r="M19"/>
  <c r="K19"/>
  <c r="M29"/>
  <c r="K29"/>
  <c r="I29"/>
  <c r="G29"/>
  <c r="I17"/>
  <c r="G17"/>
  <c r="M17"/>
  <c r="K17"/>
  <c r="I34"/>
  <c r="G34"/>
  <c r="M34"/>
  <c r="K34"/>
  <c r="M20"/>
  <c r="K20"/>
  <c r="I20"/>
  <c r="G20"/>
  <c r="I30"/>
  <c r="G30"/>
  <c r="M30" l="1"/>
  <c r="K30"/>
  <c r="M14"/>
  <c r="K14"/>
  <c r="I14"/>
  <c r="G14"/>
  <c r="M18"/>
  <c r="K18"/>
  <c r="I18"/>
  <c r="G18"/>
  <c r="M31"/>
  <c r="K31"/>
  <c r="G31" s="1"/>
  <c r="M35"/>
  <c r="K35"/>
  <c r="G35" s="1"/>
  <c r="I31" l="1"/>
  <c r="I35"/>
  <c r="I13" l="1"/>
  <c r="G13"/>
  <c r="I12"/>
  <c r="G12"/>
  <c r="M23" l="1"/>
  <c r="K23"/>
  <c r="I23"/>
  <c r="G23"/>
  <c r="M13" l="1"/>
  <c r="K13"/>
  <c r="M15"/>
  <c r="K15"/>
  <c r="I15"/>
  <c r="G15"/>
  <c r="M25"/>
  <c r="K25"/>
  <c r="I25"/>
  <c r="G25"/>
  <c r="M27"/>
  <c r="K27"/>
  <c r="I27"/>
  <c r="G27"/>
  <c r="M24"/>
  <c r="K24"/>
  <c r="I24"/>
  <c r="G24"/>
  <c r="M32"/>
  <c r="K32"/>
  <c r="I32"/>
  <c r="G32"/>
  <c r="M12" l="1"/>
  <c r="K12"/>
  <c r="M26"/>
  <c r="K26"/>
  <c r="I26"/>
  <c r="G26"/>
  <c r="M22"/>
  <c r="K22"/>
  <c r="I22"/>
  <c r="G22"/>
  <c r="M28" l="1"/>
  <c r="K28"/>
  <c r="I28"/>
  <c r="G28"/>
  <c r="F9" l="1"/>
  <c r="H9"/>
  <c r="J9"/>
  <c r="L8" l="1"/>
</calcChain>
</file>

<file path=xl/sharedStrings.xml><?xml version="1.0" encoding="utf-8"?>
<sst xmlns="http://schemas.openxmlformats.org/spreadsheetml/2006/main" count="67" uniqueCount="45">
  <si>
    <t>Картинка</t>
  </si>
  <si>
    <t>Артикул</t>
  </si>
  <si>
    <t>Наименование</t>
  </si>
  <si>
    <t xml:space="preserve">Контактный телефон:  </t>
  </si>
  <si>
    <t xml:space="preserve">ФИО, организация, адрес:  </t>
  </si>
  <si>
    <t xml:space="preserve">Бланк заказа:  </t>
  </si>
  <si>
    <t xml:space="preserve"> в начало &gt;&gt;</t>
  </si>
  <si>
    <t>кг</t>
  </si>
  <si>
    <r>
      <t>Общий вес заказа</t>
    </r>
    <r>
      <rPr>
        <sz val="14"/>
        <rFont val="Calibri"/>
        <family val="2"/>
        <charset val="204"/>
        <scheme val="minor"/>
      </rPr>
      <t xml:space="preserve"> (кг)</t>
    </r>
    <r>
      <rPr>
        <b/>
        <sz val="14"/>
        <rFont val="Calibri"/>
        <family val="2"/>
        <charset val="204"/>
        <scheme val="minor"/>
      </rPr>
      <t>:</t>
    </r>
  </si>
  <si>
    <r>
      <rPr>
        <sz val="11"/>
        <color theme="1"/>
        <rFont val="Arial"/>
        <family val="2"/>
        <charset val="204"/>
      </rPr>
      <t xml:space="preserve">Цена (руб.) </t>
    </r>
    <r>
      <rPr>
        <sz val="12"/>
        <color theme="1"/>
        <rFont val="Arial"/>
        <family val="2"/>
        <charset val="204"/>
      </rPr>
      <t xml:space="preserve">             </t>
    </r>
    <r>
      <rPr>
        <sz val="11"/>
        <color theme="1"/>
        <rFont val="Arial"/>
        <family val="2"/>
        <charset val="204"/>
      </rPr>
      <t xml:space="preserve">от </t>
    </r>
    <r>
      <rPr>
        <b/>
        <sz val="12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2"/>
        <color theme="1"/>
        <rFont val="Arial"/>
        <family val="2"/>
        <charset val="204"/>
      </rPr>
      <t>30</t>
    </r>
    <r>
      <rPr>
        <sz val="12"/>
        <color theme="1"/>
        <rFont val="Arial"/>
        <family val="2"/>
        <charset val="204"/>
      </rPr>
      <t xml:space="preserve"> </t>
    </r>
    <r>
      <rPr>
        <sz val="11"/>
        <color theme="1"/>
        <rFont val="Arial"/>
        <family val="2"/>
        <charset val="204"/>
      </rPr>
      <t>кг</t>
    </r>
  </si>
  <si>
    <r>
      <rPr>
        <sz val="11"/>
        <color theme="1"/>
        <rFont val="Arial"/>
        <family val="2"/>
        <charset val="204"/>
      </rPr>
      <t xml:space="preserve">Цена (руб.) </t>
    </r>
    <r>
      <rPr>
        <sz val="12"/>
        <color theme="1"/>
        <rFont val="Arial"/>
        <family val="2"/>
        <charset val="204"/>
      </rPr>
      <t xml:space="preserve">                  </t>
    </r>
    <r>
      <rPr>
        <sz val="11"/>
        <color theme="1"/>
        <rFont val="Arial"/>
        <family val="2"/>
        <charset val="204"/>
      </rPr>
      <t xml:space="preserve">от </t>
    </r>
    <r>
      <rPr>
        <b/>
        <sz val="12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2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</si>
  <si>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rPr>
        <sz val="11"/>
        <color theme="1"/>
        <rFont val="Arial"/>
        <family val="2"/>
        <charset val="204"/>
      </rPr>
      <t xml:space="preserve">Цена (руб.) </t>
    </r>
    <r>
      <rPr>
        <sz val="12"/>
        <color theme="1"/>
        <rFont val="Arial"/>
        <family val="2"/>
        <charset val="204"/>
      </rPr>
      <t xml:space="preserve">              </t>
    </r>
    <r>
      <rPr>
        <sz val="11"/>
        <color theme="1"/>
        <rFont val="Arial"/>
        <family val="2"/>
        <charset val="204"/>
      </rPr>
      <t xml:space="preserve">от </t>
    </r>
    <r>
      <rPr>
        <b/>
        <sz val="12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</si>
  <si>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rPr>
        <b/>
        <sz val="14"/>
        <color theme="0"/>
        <rFont val="Arial"/>
        <family val="2"/>
        <charset val="204"/>
      </rPr>
      <t xml:space="preserve">Заказ  </t>
    </r>
    <r>
      <rPr>
        <b/>
        <sz val="12"/>
        <color theme="0"/>
        <rFont val="Arial"/>
        <family val="2"/>
        <charset val="204"/>
      </rPr>
      <t xml:space="preserve">          </t>
    </r>
    <r>
      <rPr>
        <sz val="11"/>
        <color theme="0"/>
        <rFont val="Arial"/>
        <family val="2"/>
        <charset val="204"/>
      </rPr>
      <t>1 ед.=50 гр.</t>
    </r>
  </si>
  <si>
    <r>
      <t xml:space="preserve">Стеклярус Preciosa </t>
    </r>
    <r>
      <rPr>
        <sz val="10"/>
        <color theme="1"/>
        <rFont val="Arial"/>
        <family val="2"/>
        <charset val="204"/>
      </rPr>
      <t>(размер 10/0)</t>
    </r>
  </si>
  <si>
    <t>категория цены</t>
  </si>
  <si>
    <r>
      <t xml:space="preserve"> Стеклярус 6-7мм                                                           </t>
    </r>
    <r>
      <rPr>
        <b/>
        <sz val="11"/>
        <rFont val="Arial"/>
        <family val="2"/>
        <charset val="204"/>
      </rPr>
      <t>1-й сорт</t>
    </r>
    <r>
      <rPr>
        <sz val="11"/>
        <rFont val="Arial"/>
        <family val="2"/>
        <charset val="204"/>
      </rPr>
      <t xml:space="preserve">,  фасовка: 50 гр. </t>
    </r>
  </si>
  <si>
    <t>опт: +7 499 157-74,2890                        опт: +7 499 157-3151                                       заказ отправлять на: optotdel18@yandex.ru</t>
  </si>
  <si>
    <r>
      <t xml:space="preserve"> Стеклярус 5-6мм                                                           2</t>
    </r>
    <r>
      <rPr>
        <b/>
        <sz val="11"/>
        <rFont val="Arial"/>
        <family val="2"/>
        <charset val="204"/>
      </rPr>
      <t>-й сорт</t>
    </r>
    <r>
      <rPr>
        <sz val="11"/>
        <rFont val="Arial"/>
        <family val="2"/>
        <charset val="204"/>
      </rPr>
      <t xml:space="preserve">,  фасовка: 50 гр. </t>
    </r>
  </si>
  <si>
    <r>
      <t xml:space="preserve">Всего заказано на сумму </t>
    </r>
    <r>
      <rPr>
        <sz val="12"/>
        <rFont val="Arial"/>
        <family val="2"/>
        <charset val="204"/>
      </rPr>
      <t>(в $)</t>
    </r>
    <r>
      <rPr>
        <b/>
        <sz val="12"/>
        <rFont val="Arial"/>
        <family val="2"/>
        <charset val="204"/>
      </rPr>
      <t>:</t>
    </r>
  </si>
  <si>
    <t xml:space="preserve">Розничная цена </t>
  </si>
  <si>
    <r>
      <rPr>
        <sz val="12"/>
        <color theme="1"/>
        <rFont val="Arial"/>
        <family val="2"/>
        <charset val="204"/>
      </rPr>
      <t xml:space="preserve">Магазин «Бисер, Бусинка, Страз» </t>
    </r>
    <r>
      <rPr>
        <sz val="10"/>
        <color theme="1"/>
        <rFont val="Arial"/>
        <family val="2"/>
        <charset val="204"/>
      </rPr>
      <t xml:space="preserve">                                                                                           чешский бисер оптом, с доставкой по России                                                                                                                 </t>
    </r>
    <r>
      <rPr>
        <sz val="10"/>
        <color rgb="FFFF0000"/>
        <rFont val="Arial"/>
        <family val="2"/>
        <charset val="204"/>
      </rPr>
      <t>http://biser-businka-strass-18.com</t>
    </r>
    <r>
      <rPr>
        <sz val="10"/>
        <color theme="1"/>
        <rFont val="Arial"/>
        <family val="2"/>
        <charset val="204"/>
      </rPr>
      <t xml:space="preserve">                                                                                         </t>
    </r>
    <r>
      <rPr>
        <sz val="10"/>
        <color rgb="FF0070C0"/>
        <rFont val="Arial"/>
        <family val="2"/>
        <charset val="204"/>
      </rPr>
      <t>http://okeanbusin.ru</t>
    </r>
  </si>
  <si>
    <r>
      <t xml:space="preserve"> Стеклярус 3-4мм                                                           2</t>
    </r>
    <r>
      <rPr>
        <b/>
        <sz val="11"/>
        <rFont val="Arial"/>
        <family val="2"/>
        <charset val="204"/>
      </rPr>
      <t>-й сорт</t>
    </r>
    <r>
      <rPr>
        <sz val="11"/>
        <rFont val="Arial"/>
        <family val="2"/>
        <charset val="204"/>
      </rPr>
      <t xml:space="preserve">,  фасовка: 50 гр. </t>
    </r>
  </si>
  <si>
    <t>57220tw</t>
  </si>
  <si>
    <t>57120tw</t>
  </si>
  <si>
    <t>57430tw</t>
  </si>
  <si>
    <t>17090tw</t>
  </si>
  <si>
    <t>00050tw</t>
  </si>
  <si>
    <t>67300</t>
  </si>
  <si>
    <t>57120</t>
  </si>
  <si>
    <t>57430</t>
  </si>
  <si>
    <t>57220</t>
  </si>
  <si>
    <t>17090</t>
  </si>
  <si>
    <t>00050</t>
  </si>
  <si>
    <t>87010</t>
  </si>
  <si>
    <t>63130</t>
  </si>
  <si>
    <t>21060</t>
  </si>
  <si>
    <t>17050м</t>
  </si>
  <si>
    <t>58205</t>
  </si>
  <si>
    <r>
      <t xml:space="preserve"> Стеклярус 5-6мм                                                           1</t>
    </r>
    <r>
      <rPr>
        <b/>
        <sz val="11"/>
        <rFont val="Arial"/>
        <family val="2"/>
        <charset val="204"/>
      </rPr>
      <t>-й сорт</t>
    </r>
    <r>
      <rPr>
        <sz val="11"/>
        <rFont val="Arial"/>
        <family val="2"/>
        <charset val="204"/>
      </rPr>
      <t xml:space="preserve">,  фасовка: 50 гр. </t>
    </r>
  </si>
  <si>
    <t>47010</t>
  </si>
  <si>
    <t>20080</t>
  </si>
  <si>
    <t>57710</t>
  </si>
  <si>
    <t>23980</t>
  </si>
  <si>
    <t>53410</t>
  </si>
  <si>
    <t>83130</t>
  </si>
</sst>
</file>

<file path=xl/styles.xml><?xml version="1.0" encoding="utf-8"?>
<styleSheet xmlns="http://schemas.openxmlformats.org/spreadsheetml/2006/main">
  <numFmts count="2">
    <numFmt numFmtId="164" formatCode="_-[$$-409]* #,##0.00_ ;_-[$$-409]* \-#,##0.00\ ;_-[$$-409]* &quot;-&quot;??_ ;_-@_ "/>
    <numFmt numFmtId="165" formatCode="#,##0.00\ &quot;₽&quot;"/>
  </numFmts>
  <fonts count="3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i/>
      <sz val="9"/>
      <color rgb="FF5F2E05"/>
      <name val="Arial"/>
      <family val="2"/>
      <charset val="204"/>
    </font>
    <font>
      <sz val="8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Cambria"/>
      <family val="1"/>
      <charset val="204"/>
    </font>
    <font>
      <b/>
      <sz val="15"/>
      <color theme="4" tint="-0.499984740745262"/>
      <name val="Calibri"/>
      <family val="2"/>
      <charset val="204"/>
      <scheme val="minor"/>
    </font>
    <font>
      <b/>
      <sz val="11"/>
      <name val="Cambria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2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0"/>
      <name val="Arial"/>
      <family val="2"/>
      <charset val="204"/>
    </font>
    <font>
      <sz val="16"/>
      <name val="Arial"/>
      <family val="2"/>
      <charset val="204"/>
    </font>
    <font>
      <sz val="16"/>
      <color theme="1"/>
      <name val="Arial"/>
      <family val="2"/>
      <charset val="204"/>
    </font>
    <font>
      <sz val="12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u/>
      <sz val="14"/>
      <color theme="10"/>
      <name val="Calibri"/>
      <family val="2"/>
      <charset val="204"/>
    </font>
    <font>
      <sz val="11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70C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ck">
        <color theme="2" tint="-0.499984740745262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>
      <alignment horizontal="left"/>
    </xf>
    <xf numFmtId="0" fontId="7" fillId="5" borderId="7">
      <alignment horizontal="centerContinuous" vertical="center" wrapText="1"/>
    </xf>
    <xf numFmtId="0" fontId="1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1" fillId="2" borderId="0" xfId="0" applyFont="1" applyFill="1"/>
    <xf numFmtId="0" fontId="2" fillId="2" borderId="0" xfId="0" applyFont="1" applyFill="1"/>
    <xf numFmtId="49" fontId="1" fillId="2" borderId="0" xfId="0" applyNumberFormat="1" applyFont="1" applyFill="1"/>
    <xf numFmtId="0" fontId="13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 wrapText="1"/>
    </xf>
    <xf numFmtId="49" fontId="18" fillId="2" borderId="4" xfId="1" applyNumberFormat="1" applyFont="1" applyFill="1" applyBorder="1" applyAlignment="1">
      <alignment horizontal="center" vertical="center"/>
    </xf>
    <xf numFmtId="0" fontId="6" fillId="2" borderId="9" xfId="0" applyFont="1" applyFill="1" applyBorder="1"/>
    <xf numFmtId="49" fontId="6" fillId="2" borderId="9" xfId="0" applyNumberFormat="1" applyFont="1" applyFill="1" applyBorder="1"/>
    <xf numFmtId="0" fontId="5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3" xfId="0" applyFont="1" applyFill="1" applyBorder="1" applyAlignment="1">
      <alignment horizontal="center" vertical="center" wrapText="1"/>
    </xf>
    <xf numFmtId="49" fontId="19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textRotation="90" wrapText="1"/>
    </xf>
    <xf numFmtId="0" fontId="20" fillId="2" borderId="0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 wrapText="1"/>
    </xf>
    <xf numFmtId="0" fontId="30" fillId="2" borderId="0" xfId="0" applyFont="1" applyFill="1"/>
    <xf numFmtId="164" fontId="1" fillId="2" borderId="0" xfId="0" applyNumberFormat="1" applyFont="1" applyFill="1"/>
    <xf numFmtId="164" fontId="4" fillId="2" borderId="11" xfId="0" applyNumberFormat="1" applyFont="1" applyFill="1" applyBorder="1" applyAlignment="1">
      <alignment horizontal="left" vertical="center" wrapText="1"/>
    </xf>
    <xf numFmtId="164" fontId="8" fillId="2" borderId="14" xfId="0" applyNumberFormat="1" applyFont="1" applyFill="1" applyBorder="1"/>
    <xf numFmtId="164" fontId="8" fillId="2" borderId="9" xfId="0" applyNumberFormat="1" applyFont="1" applyFill="1" applyBorder="1"/>
    <xf numFmtId="164" fontId="21" fillId="2" borderId="9" xfId="0" applyNumberFormat="1" applyFont="1" applyFill="1" applyBorder="1" applyAlignment="1">
      <alignment vertical="center"/>
    </xf>
    <xf numFmtId="164" fontId="21" fillId="2" borderId="9" xfId="0" applyNumberFormat="1" applyFont="1" applyFill="1" applyBorder="1" applyAlignment="1">
      <alignment horizontal="right" vertical="center"/>
    </xf>
    <xf numFmtId="164" fontId="12" fillId="7" borderId="12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164" fontId="12" fillId="4" borderId="12" xfId="0" applyNumberFormat="1" applyFont="1" applyFill="1" applyBorder="1" applyAlignment="1">
      <alignment horizontal="center" vertical="center"/>
    </xf>
    <xf numFmtId="164" fontId="12" fillId="3" borderId="12" xfId="0" applyNumberFormat="1" applyFont="1" applyFill="1" applyBorder="1" applyAlignment="1">
      <alignment horizontal="center" vertical="center"/>
    </xf>
    <xf numFmtId="164" fontId="4" fillId="7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164" fontId="4" fillId="7" borderId="4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7" borderId="4" xfId="0" applyNumberFormat="1" applyFont="1" applyFill="1" applyBorder="1" applyAlignment="1" applyProtection="1">
      <alignment horizontal="center" vertical="center" wrapText="1"/>
    </xf>
    <xf numFmtId="164" fontId="4" fillId="4" borderId="4" xfId="0" applyNumberFormat="1" applyFont="1" applyFill="1" applyBorder="1" applyAlignment="1" applyProtection="1">
      <alignment horizontal="center" vertical="center" wrapText="1"/>
    </xf>
    <xf numFmtId="165" fontId="20" fillId="2" borderId="0" xfId="0" applyNumberFormat="1" applyFont="1" applyFill="1" applyBorder="1" applyAlignment="1">
      <alignment horizontal="left" vertical="center" wrapText="1"/>
    </xf>
    <xf numFmtId="165" fontId="6" fillId="2" borderId="9" xfId="0" applyNumberFormat="1" applyFont="1" applyFill="1" applyBorder="1"/>
    <xf numFmtId="165" fontId="12" fillId="2" borderId="13" xfId="0" applyNumberFormat="1" applyFont="1" applyFill="1" applyBorder="1" applyAlignment="1">
      <alignment horizontal="right" vertical="center"/>
    </xf>
    <xf numFmtId="165" fontId="20" fillId="3" borderId="6" xfId="0" applyNumberFormat="1" applyFont="1" applyFill="1" applyBorder="1" applyAlignment="1">
      <alignment horizontal="center" vertical="center" wrapText="1"/>
    </xf>
    <xf numFmtId="165" fontId="28" fillId="2" borderId="4" xfId="0" applyNumberFormat="1" applyFont="1" applyFill="1" applyBorder="1" applyAlignment="1">
      <alignment horizontal="center" vertical="center" wrapText="1"/>
    </xf>
    <xf numFmtId="165" fontId="28" fillId="2" borderId="3" xfId="0" applyNumberFormat="1" applyFont="1" applyFill="1" applyBorder="1" applyAlignment="1">
      <alignment horizontal="center" vertical="center" wrapText="1"/>
    </xf>
    <xf numFmtId="165" fontId="30" fillId="2" borderId="0" xfId="0" applyNumberFormat="1" applyFont="1" applyFill="1"/>
    <xf numFmtId="0" fontId="0" fillId="0" borderId="5" xfId="0" applyBorder="1"/>
    <xf numFmtId="0" fontId="0" fillId="0" borderId="18" xfId="0" applyBorder="1"/>
    <xf numFmtId="0" fontId="9" fillId="2" borderId="0" xfId="0" applyFont="1" applyFill="1" applyBorder="1" applyAlignment="1">
      <alignment horizontal="left" vertical="center"/>
    </xf>
    <xf numFmtId="0" fontId="24" fillId="8" borderId="8" xfId="4" applyFont="1" applyFill="1" applyBorder="1" applyAlignment="1" applyProtection="1">
      <alignment horizontal="right" vertical="center" indent="4"/>
    </xf>
    <xf numFmtId="0" fontId="24" fillId="8" borderId="18" xfId="4" applyFont="1" applyFill="1" applyBorder="1" applyAlignment="1" applyProtection="1">
      <alignment horizontal="right" vertical="center" indent="4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3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2" fontId="13" fillId="2" borderId="16" xfId="0" applyNumberFormat="1" applyFont="1" applyFill="1" applyBorder="1" applyAlignment="1">
      <alignment horizontal="center" vertical="center"/>
    </xf>
    <xf numFmtId="2" fontId="13" fillId="2" borderId="17" xfId="0" applyNumberFormat="1" applyFont="1" applyFill="1" applyBorder="1" applyAlignment="1">
      <alignment horizontal="center" vertical="center"/>
    </xf>
  </cellXfs>
  <cellStyles count="5">
    <cellStyle name="Гиперссылка" xfId="4" builtinId="8"/>
    <cellStyle name="Обычный" xfId="0" builtinId="0"/>
    <cellStyle name="Обычный 2" xfId="3"/>
    <cellStyle name="Обычный 3" xfId="1"/>
    <cellStyle name="Подзаголовок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1.wdp"/><Relationship Id="rId13" Type="http://schemas.openxmlformats.org/officeDocument/2006/relationships/image" Target="../media/image12.jpeg"/><Relationship Id="rId18" Type="http://schemas.openxmlformats.org/officeDocument/2006/relationships/image" Target="../media/image17.png"/><Relationship Id="rId3" Type="http://schemas.openxmlformats.org/officeDocument/2006/relationships/image" Target="../media/image3.jpeg"/><Relationship Id="rId21" Type="http://schemas.openxmlformats.org/officeDocument/2006/relationships/image" Target="../media/image20.png"/><Relationship Id="rId7" Type="http://schemas.openxmlformats.org/officeDocument/2006/relationships/image" Target="../media/image7.jpeg"/><Relationship Id="rId12" Type="http://schemas.openxmlformats.org/officeDocument/2006/relationships/image" Target="../media/image11.jpeg"/><Relationship Id="rId17" Type="http://schemas.openxmlformats.org/officeDocument/2006/relationships/image" Target="../media/image16.png"/><Relationship Id="rId2" Type="http://schemas.openxmlformats.org/officeDocument/2006/relationships/image" Target="../media/image2.gif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24" Type="http://schemas.openxmlformats.org/officeDocument/2006/relationships/image" Target="../media/image23.png"/><Relationship Id="rId5" Type="http://schemas.openxmlformats.org/officeDocument/2006/relationships/image" Target="../media/image5.jpeg"/><Relationship Id="rId15" Type="http://schemas.openxmlformats.org/officeDocument/2006/relationships/image" Target="../media/image14.png"/><Relationship Id="rId23" Type="http://schemas.openxmlformats.org/officeDocument/2006/relationships/image" Target="../media/image22.png"/><Relationship Id="rId10" Type="http://schemas.openxmlformats.org/officeDocument/2006/relationships/image" Target="../media/image9.jpeg"/><Relationship Id="rId19" Type="http://schemas.openxmlformats.org/officeDocument/2006/relationships/image" Target="../media/image18.png"/><Relationship Id="rId4" Type="http://schemas.openxmlformats.org/officeDocument/2006/relationships/image" Target="../media/image4.jpeg"/><Relationship Id="rId9" Type="http://schemas.openxmlformats.org/officeDocument/2006/relationships/image" Target="../media/image8.jpeg"/><Relationship Id="rId14" Type="http://schemas.openxmlformats.org/officeDocument/2006/relationships/image" Target="../media/image13.jpeg"/><Relationship Id="rId22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216600</xdr:colOff>
      <xdr:row>0</xdr:row>
      <xdr:rowOff>35617</xdr:rowOff>
    </xdr:from>
    <xdr:to>
      <xdr:col>1</xdr:col>
      <xdr:colOff>93603</xdr:colOff>
      <xdr:row>2</xdr:row>
      <xdr:rowOff>216592</xdr:rowOff>
    </xdr:to>
    <xdr:pic>
      <xdr:nvPicPr>
        <xdr:cNvPr id="34" name="Рисунок 33" descr="logo-bbs.gif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216600" y="35617"/>
          <a:ext cx="771525" cy="727627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0</xdr:row>
      <xdr:rowOff>0</xdr:rowOff>
    </xdr:from>
    <xdr:to>
      <xdr:col>2</xdr:col>
      <xdr:colOff>638175</xdr:colOff>
      <xdr:row>2</xdr:row>
      <xdr:rowOff>238125</xdr:rowOff>
    </xdr:to>
    <xdr:pic>
      <xdr:nvPicPr>
        <xdr:cNvPr id="35" name="Рисунок 34" descr="logo-okean.gif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066800" y="0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886239</xdr:colOff>
      <xdr:row>21</xdr:row>
      <xdr:rowOff>761999</xdr:rowOff>
    </xdr:to>
    <xdr:pic>
      <xdr:nvPicPr>
        <xdr:cNvPr id="17" name="Picture 11" descr="Картинки по запросу 57060 стеклярус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 bwMode="auto">
        <a:xfrm>
          <a:off x="0" y="11338891"/>
          <a:ext cx="886239" cy="7619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</xdr:row>
      <xdr:rowOff>8283</xdr:rowOff>
    </xdr:from>
    <xdr:to>
      <xdr:col>1</xdr:col>
      <xdr:colOff>0</xdr:colOff>
      <xdr:row>26</xdr:row>
      <xdr:rowOff>1</xdr:rowOff>
    </xdr:to>
    <xdr:pic>
      <xdr:nvPicPr>
        <xdr:cNvPr id="19" name="Picture 13" descr="Картинки по запросу 57220 стеклярус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 bwMode="auto">
        <a:xfrm>
          <a:off x="0" y="13633174"/>
          <a:ext cx="894522" cy="75371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8283</xdr:colOff>
      <xdr:row>31</xdr:row>
      <xdr:rowOff>8283</xdr:rowOff>
    </xdr:from>
    <xdr:to>
      <xdr:col>1</xdr:col>
      <xdr:colOff>0</xdr:colOff>
      <xdr:row>31</xdr:row>
      <xdr:rowOff>753718</xdr:rowOff>
    </xdr:to>
    <xdr:pic>
      <xdr:nvPicPr>
        <xdr:cNvPr id="13" name="Рисунок 12"/>
        <xdr:cNvPicPr>
          <a:picLocks noChangeAspect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8283" y="18967174"/>
          <a:ext cx="886239" cy="74543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886239</xdr:colOff>
      <xdr:row>26</xdr:row>
      <xdr:rowOff>745435</xdr:rowOff>
    </xdr:to>
    <xdr:pic>
      <xdr:nvPicPr>
        <xdr:cNvPr id="21" name="Рисунок 20"/>
        <xdr:cNvPicPr>
          <a:picLocks noChangeAspect="1"/>
        </xdr:cNvPicPr>
      </xdr:nvPicPr>
      <xdr:blipFill rotWithShape="1"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0" y="14386891"/>
          <a:ext cx="886239" cy="74543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27</xdr:row>
      <xdr:rowOff>753718</xdr:rowOff>
    </xdr:to>
    <xdr:pic>
      <xdr:nvPicPr>
        <xdr:cNvPr id="26" name="Picture 13" descr="Картинки по запросу 57220 стеклярус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 xmlns="">
                <a14:imgLayer r:embed="rId8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 bwMode="auto">
        <a:xfrm>
          <a:off x="0" y="15148891"/>
          <a:ext cx="894522" cy="75371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16566</xdr:colOff>
      <xdr:row>24</xdr:row>
      <xdr:rowOff>1</xdr:rowOff>
    </xdr:from>
    <xdr:to>
      <xdr:col>1</xdr:col>
      <xdr:colOff>1</xdr:colOff>
      <xdr:row>25</xdr:row>
      <xdr:rowOff>16567</xdr:rowOff>
    </xdr:to>
    <xdr:pic>
      <xdr:nvPicPr>
        <xdr:cNvPr id="23" name="Рисунок 22"/>
        <xdr:cNvPicPr>
          <a:picLocks noChangeAspect="1"/>
        </xdr:cNvPicPr>
      </xdr:nvPicPr>
      <xdr:blipFill rotWithShape="1"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16566" y="12862892"/>
          <a:ext cx="877957" cy="7785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886239</xdr:colOff>
      <xdr:row>23</xdr:row>
      <xdr:rowOff>745435</xdr:rowOff>
    </xdr:to>
    <xdr:pic>
      <xdr:nvPicPr>
        <xdr:cNvPr id="25" name="Рисунок 24"/>
        <xdr:cNvPicPr>
          <a:picLocks noChangeAspect="1"/>
        </xdr:cNvPicPr>
      </xdr:nvPicPr>
      <xdr:blipFill rotWithShape="1"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0" y="12100891"/>
          <a:ext cx="886239" cy="74543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1</xdr:rowOff>
    </xdr:from>
    <xdr:to>
      <xdr:col>0</xdr:col>
      <xdr:colOff>886239</xdr:colOff>
      <xdr:row>15</xdr:row>
      <xdr:rowOff>753719</xdr:rowOff>
    </xdr:to>
    <xdr:pic>
      <xdr:nvPicPr>
        <xdr:cNvPr id="30" name="Рисунок 29"/>
        <xdr:cNvPicPr>
          <a:picLocks noChangeAspect="1"/>
        </xdr:cNvPicPr>
      </xdr:nvPicPr>
      <xdr:blipFill rotWithShape="1"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0" y="6004892"/>
          <a:ext cx="886239" cy="753718"/>
        </a:xfrm>
        <a:prstGeom prst="rect">
          <a:avLst/>
        </a:prstGeom>
      </xdr:spPr>
    </xdr:pic>
    <xdr:clientData/>
  </xdr:twoCellAnchor>
  <xdr:twoCellAnchor editAs="oneCell">
    <xdr:from>
      <xdr:col>0</xdr:col>
      <xdr:colOff>16566</xdr:colOff>
      <xdr:row>14</xdr:row>
      <xdr:rowOff>0</xdr:rowOff>
    </xdr:from>
    <xdr:to>
      <xdr:col>1</xdr:col>
      <xdr:colOff>1</xdr:colOff>
      <xdr:row>15</xdr:row>
      <xdr:rowOff>0</xdr:rowOff>
    </xdr:to>
    <xdr:pic>
      <xdr:nvPicPr>
        <xdr:cNvPr id="31" name="Рисунок 30"/>
        <xdr:cNvPicPr>
          <a:picLocks noChangeAspect="1"/>
        </xdr:cNvPicPr>
      </xdr:nvPicPr>
      <xdr:blipFill rotWithShape="1"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16566" y="5234608"/>
          <a:ext cx="877957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16567</xdr:colOff>
      <xdr:row>12</xdr:row>
      <xdr:rowOff>1</xdr:rowOff>
    </xdr:from>
    <xdr:to>
      <xdr:col>0</xdr:col>
      <xdr:colOff>886241</xdr:colOff>
      <xdr:row>12</xdr:row>
      <xdr:rowOff>753719</xdr:rowOff>
    </xdr:to>
    <xdr:pic>
      <xdr:nvPicPr>
        <xdr:cNvPr id="33" name="Рисунок 32"/>
        <xdr:cNvPicPr>
          <a:picLocks noChangeAspect="1"/>
        </xdr:cNvPicPr>
      </xdr:nvPicPr>
      <xdr:blipFill rotWithShape="1"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16567" y="3718892"/>
          <a:ext cx="869674" cy="7537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24848</xdr:rowOff>
    </xdr:from>
    <xdr:to>
      <xdr:col>0</xdr:col>
      <xdr:colOff>886239</xdr:colOff>
      <xdr:row>11</xdr:row>
      <xdr:rowOff>753718</xdr:rowOff>
    </xdr:to>
    <xdr:pic>
      <xdr:nvPicPr>
        <xdr:cNvPr id="36" name="Рисунок 35"/>
        <xdr:cNvPicPr>
          <a:picLocks noChangeAspect="1"/>
        </xdr:cNvPicPr>
      </xdr:nvPicPr>
      <xdr:blipFill rotWithShape="1"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0" y="2981739"/>
          <a:ext cx="886239" cy="7288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886239</xdr:colOff>
      <xdr:row>22</xdr:row>
      <xdr:rowOff>745435</xdr:rowOff>
    </xdr:to>
    <xdr:pic>
      <xdr:nvPicPr>
        <xdr:cNvPr id="29" name="Рисунок 28"/>
        <xdr:cNvPicPr>
          <a:picLocks noChangeAspect="1"/>
        </xdr:cNvPicPr>
      </xdr:nvPicPr>
      <xdr:blipFill rotWithShape="1"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0" y="9814891"/>
          <a:ext cx="886239" cy="74543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13</xdr:row>
      <xdr:rowOff>1</xdr:rowOff>
    </xdr:from>
    <xdr:to>
      <xdr:col>1</xdr:col>
      <xdr:colOff>0</xdr:colOff>
      <xdr:row>13</xdr:row>
      <xdr:rowOff>753718</xdr:rowOff>
    </xdr:to>
    <xdr:pic>
      <xdr:nvPicPr>
        <xdr:cNvPr id="8" name="Рисунок 7"/>
        <xdr:cNvPicPr>
          <a:picLocks noChangeAspect="1"/>
        </xdr:cNvPicPr>
      </xdr:nvPicPr>
      <xdr:blipFill rotWithShape="1"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1" y="6766892"/>
          <a:ext cx="894521" cy="753717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17</xdr:row>
      <xdr:rowOff>8283</xdr:rowOff>
    </xdr:from>
    <xdr:to>
      <xdr:col>1</xdr:col>
      <xdr:colOff>0</xdr:colOff>
      <xdr:row>17</xdr:row>
      <xdr:rowOff>753718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8283" y="9823174"/>
          <a:ext cx="886239" cy="745435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30</xdr:row>
      <xdr:rowOff>1</xdr:rowOff>
    </xdr:from>
    <xdr:to>
      <xdr:col>0</xdr:col>
      <xdr:colOff>886240</xdr:colOff>
      <xdr:row>31</xdr:row>
      <xdr:rowOff>0</xdr:rowOff>
    </xdr:to>
    <xdr:pic>
      <xdr:nvPicPr>
        <xdr:cNvPr id="18" name="Рисунок 17"/>
        <xdr:cNvPicPr>
          <a:picLocks noChangeAspect="1"/>
        </xdr:cNvPicPr>
      </xdr:nvPicPr>
      <xdr:blipFill rotWithShape="1"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8283" y="21244892"/>
          <a:ext cx="877957" cy="7619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886239</xdr:colOff>
      <xdr:row>34</xdr:row>
      <xdr:rowOff>753718</xdr:rowOff>
    </xdr:to>
    <xdr:pic>
      <xdr:nvPicPr>
        <xdr:cNvPr id="20" name="Рисунок 19"/>
        <xdr:cNvPicPr>
          <a:picLocks noChangeAspect="1"/>
        </xdr:cNvPicPr>
      </xdr:nvPicPr>
      <xdr:blipFill rotWithShape="1"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0" y="23530891"/>
          <a:ext cx="886239" cy="7537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886239</xdr:colOff>
      <xdr:row>33</xdr:row>
      <xdr:rowOff>753718</xdr:rowOff>
    </xdr:to>
    <xdr:pic>
      <xdr:nvPicPr>
        <xdr:cNvPr id="40" name="Рисунок 39"/>
        <xdr:cNvPicPr>
          <a:picLocks noChangeAspect="1"/>
        </xdr:cNvPicPr>
      </xdr:nvPicPr>
      <xdr:blipFill rotWithShape="1"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0" y="19720891"/>
          <a:ext cx="886239" cy="7537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5658</xdr:colOff>
      <xdr:row>30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0" y="18196891"/>
          <a:ext cx="90018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</xdr:rowOff>
    </xdr:from>
    <xdr:to>
      <xdr:col>1</xdr:col>
      <xdr:colOff>8282</xdr:colOff>
      <xdr:row>28</xdr:row>
      <xdr:rowOff>760257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0" y="17434892"/>
          <a:ext cx="902804" cy="7602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1</xdr:rowOff>
    </xdr:from>
    <xdr:to>
      <xdr:col>1</xdr:col>
      <xdr:colOff>8282</xdr:colOff>
      <xdr:row>20</xdr:row>
      <xdr:rowOff>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0" y="11338892"/>
          <a:ext cx="902804" cy="761999"/>
        </a:xfrm>
        <a:prstGeom prst="rect">
          <a:avLst/>
        </a:prstGeom>
      </xdr:spPr>
    </xdr:pic>
    <xdr:clientData/>
  </xdr:twoCellAnchor>
  <xdr:twoCellAnchor editAs="oneCell">
    <xdr:from>
      <xdr:col>0</xdr:col>
      <xdr:colOff>16566</xdr:colOff>
      <xdr:row>17</xdr:row>
      <xdr:rowOff>753718</xdr:rowOff>
    </xdr:from>
    <xdr:to>
      <xdr:col>1</xdr:col>
      <xdr:colOff>1</xdr:colOff>
      <xdr:row>19</xdr:row>
      <xdr:rowOff>8283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6566" y="9044609"/>
          <a:ext cx="877957" cy="7785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17815</xdr:colOff>
      <xdr:row>17</xdr:row>
      <xdr:rowOff>8283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0" y="7528891"/>
          <a:ext cx="912337" cy="77028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20</xdr:row>
      <xdr:rowOff>1</xdr:rowOff>
    </xdr:from>
    <xdr:to>
      <xdr:col>1</xdr:col>
      <xdr:colOff>1</xdr:colOff>
      <xdr:row>21</xdr:row>
      <xdr:rowOff>8283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" y="12100892"/>
          <a:ext cx="894522" cy="7702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Application%20Data/Microsoft/Excel/bbs-zakaz-preciosa-biser-10-50g-2000%20(1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 заказа"/>
    </sheetNames>
    <sheetDataSet>
      <sheetData sheetId="0">
        <row r="307">
          <cell r="F3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topLeftCell="A13" zoomScale="115" zoomScaleNormal="115" workbookViewId="0">
      <selection activeCell="C16" sqref="C16"/>
    </sheetView>
  </sheetViews>
  <sheetFormatPr defaultRowHeight="12.75"/>
  <cols>
    <col min="1" max="1" width="13.42578125" style="1" customWidth="1"/>
    <col min="2" max="2" width="4.5703125" style="1" customWidth="1"/>
    <col min="3" max="3" width="14.7109375" style="3" customWidth="1"/>
    <col min="4" max="4" width="40.28515625" style="25" customWidth="1"/>
    <col min="5" max="5" width="10.5703125" style="56" customWidth="1"/>
    <col min="6" max="6" width="15" style="26" customWidth="1"/>
    <col min="7" max="7" width="4.28515625" style="26" hidden="1" customWidth="1"/>
    <col min="8" max="8" width="18.28515625" style="26" customWidth="1"/>
    <col min="9" max="9" width="1.7109375" style="26" hidden="1" customWidth="1"/>
    <col min="10" max="10" width="14.7109375" style="26" customWidth="1"/>
    <col min="11" max="11" width="6.85546875" style="1" hidden="1" customWidth="1"/>
    <col min="12" max="12" width="15" style="1" customWidth="1"/>
    <col min="13" max="13" width="0.28515625" style="1" customWidth="1"/>
    <col min="14" max="14" width="10.85546875" style="1" customWidth="1"/>
    <col min="15" max="16384" width="9.140625" style="1"/>
  </cols>
  <sheetData>
    <row r="1" spans="1:14" ht="21.75" customHeight="1">
      <c r="D1" s="68" t="s">
        <v>20</v>
      </c>
      <c r="E1" s="68"/>
      <c r="F1" s="68"/>
      <c r="G1" s="68"/>
      <c r="H1" s="68"/>
      <c r="J1" s="66" t="s">
        <v>16</v>
      </c>
      <c r="K1" s="66"/>
      <c r="L1" s="66"/>
    </row>
    <row r="2" spans="1:14" ht="21.75" customHeight="1">
      <c r="D2" s="68"/>
      <c r="E2" s="68"/>
      <c r="F2" s="68"/>
      <c r="G2" s="68"/>
      <c r="H2" s="68"/>
      <c r="J2" s="66"/>
      <c r="K2" s="66"/>
      <c r="L2" s="66"/>
    </row>
    <row r="3" spans="1:14" ht="21.75" customHeight="1">
      <c r="D3" s="69"/>
      <c r="E3" s="69"/>
      <c r="F3" s="69"/>
      <c r="G3" s="69"/>
      <c r="H3" s="69"/>
      <c r="J3" s="67"/>
      <c r="K3" s="67"/>
      <c r="L3" s="67"/>
    </row>
    <row r="4" spans="1:14" ht="18" customHeight="1">
      <c r="A4" s="70" t="s">
        <v>5</v>
      </c>
      <c r="B4" s="70"/>
      <c r="C4" s="70"/>
      <c r="D4" s="71" t="s">
        <v>13</v>
      </c>
      <c r="E4" s="71"/>
      <c r="F4" s="71"/>
      <c r="G4" s="71"/>
      <c r="H4" s="71"/>
      <c r="I4" s="71"/>
      <c r="J4" s="71"/>
      <c r="K4" s="71"/>
      <c r="L4" s="71"/>
    </row>
    <row r="5" spans="1:14" ht="18" customHeight="1">
      <c r="A5" s="72" t="s">
        <v>4</v>
      </c>
      <c r="B5" s="73"/>
      <c r="C5" s="74"/>
      <c r="D5" s="75"/>
      <c r="E5" s="75"/>
      <c r="F5" s="75"/>
      <c r="G5" s="75"/>
      <c r="H5" s="75"/>
      <c r="I5" s="75"/>
      <c r="J5" s="75"/>
      <c r="K5" s="75"/>
      <c r="L5" s="75"/>
    </row>
    <row r="6" spans="1:14" ht="18" customHeight="1">
      <c r="A6" s="70" t="s">
        <v>3</v>
      </c>
      <c r="B6" s="70"/>
      <c r="C6" s="70"/>
      <c r="D6" s="76"/>
      <c r="E6" s="77"/>
      <c r="F6" s="77"/>
      <c r="G6" s="77"/>
      <c r="H6" s="77"/>
      <c r="I6" s="77"/>
      <c r="J6" s="77"/>
      <c r="K6" s="77"/>
      <c r="L6" s="78"/>
    </row>
    <row r="7" spans="1:14" ht="5.25" customHeight="1" thickBot="1">
      <c r="A7" s="5"/>
      <c r="B7" s="5"/>
      <c r="C7" s="5"/>
      <c r="D7" s="22"/>
      <c r="E7" s="50"/>
      <c r="F7" s="27"/>
      <c r="G7" s="27"/>
      <c r="H7" s="27"/>
      <c r="I7" s="27"/>
      <c r="J7" s="27"/>
      <c r="K7" s="12"/>
      <c r="L7" s="14"/>
    </row>
    <row r="8" spans="1:14" ht="20.25" customHeight="1" thickTop="1">
      <c r="A8" s="9"/>
      <c r="B8" s="9"/>
      <c r="C8" s="10"/>
      <c r="D8" s="9"/>
      <c r="E8" s="51"/>
      <c r="F8" s="28"/>
      <c r="G8" s="29"/>
      <c r="H8" s="30"/>
      <c r="I8" s="30"/>
      <c r="J8" s="31" t="s">
        <v>8</v>
      </c>
      <c r="K8" s="4"/>
      <c r="L8" s="79">
        <f>SUM(M20:M35)</f>
        <v>0</v>
      </c>
      <c r="N8" s="59" t="s">
        <v>7</v>
      </c>
    </row>
    <row r="9" spans="1:14" s="2" customFormat="1" ht="23.25" customHeight="1" thickBot="1">
      <c r="A9" s="11"/>
      <c r="B9" s="11"/>
      <c r="C9" s="64" t="s">
        <v>18</v>
      </c>
      <c r="D9" s="65"/>
      <c r="E9" s="52"/>
      <c r="F9" s="32">
        <f>SUM(G20:G301)</f>
        <v>0</v>
      </c>
      <c r="G9" s="33"/>
      <c r="H9" s="34">
        <f>SUM(I20:I301)</f>
        <v>0</v>
      </c>
      <c r="I9" s="33"/>
      <c r="J9" s="35">
        <f>SUM(K20:K301)</f>
        <v>0</v>
      </c>
      <c r="K9" s="13"/>
      <c r="L9" s="80"/>
      <c r="N9" s="59"/>
    </row>
    <row r="10" spans="1:14" s="2" customFormat="1" ht="9.75" customHeight="1" thickTop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3"/>
      <c r="L10" s="62"/>
    </row>
    <row r="11" spans="1:14" ht="54.75" customHeight="1">
      <c r="A11" s="15" t="s">
        <v>0</v>
      </c>
      <c r="B11" s="21" t="s">
        <v>14</v>
      </c>
      <c r="C11" s="16" t="s">
        <v>1</v>
      </c>
      <c r="D11" s="23" t="s">
        <v>2</v>
      </c>
      <c r="E11" s="53" t="s">
        <v>19</v>
      </c>
      <c r="F11" s="36" t="s">
        <v>9</v>
      </c>
      <c r="G11" s="37"/>
      <c r="H11" s="38" t="s">
        <v>10</v>
      </c>
      <c r="I11" s="37"/>
      <c r="J11" s="39" t="s">
        <v>11</v>
      </c>
      <c r="K11" s="6"/>
      <c r="L11" s="7" t="s">
        <v>12</v>
      </c>
    </row>
    <row r="12" spans="1:14" s="41" customFormat="1" ht="60" customHeight="1">
      <c r="A12" s="58"/>
      <c r="B12" s="42">
        <v>1</v>
      </c>
      <c r="C12" s="8" t="s">
        <v>26</v>
      </c>
      <c r="D12" s="44" t="s">
        <v>15</v>
      </c>
      <c r="E12" s="54">
        <v>237</v>
      </c>
      <c r="F12" s="45">
        <v>1.03</v>
      </c>
      <c r="G12" s="46">
        <f t="shared" ref="G12:G14" si="0">F12*L12</f>
        <v>0</v>
      </c>
      <c r="H12" s="46">
        <v>0.98</v>
      </c>
      <c r="I12" s="46">
        <f t="shared" ref="I12:I14" si="1">H12*L12</f>
        <v>0</v>
      </c>
      <c r="J12" s="47">
        <v>0.94</v>
      </c>
      <c r="K12" s="43">
        <f t="shared" ref="K12" si="2">J12*L12</f>
        <v>0</v>
      </c>
      <c r="L12" s="43"/>
      <c r="M12" s="41">
        <f t="shared" ref="M12" si="3">L12*0.05</f>
        <v>0</v>
      </c>
    </row>
    <row r="13" spans="1:14" s="41" customFormat="1" ht="60" customHeight="1">
      <c r="A13" s="58"/>
      <c r="B13" s="42">
        <v>1</v>
      </c>
      <c r="C13" s="8" t="s">
        <v>32</v>
      </c>
      <c r="D13" s="44" t="s">
        <v>15</v>
      </c>
      <c r="E13" s="54">
        <v>237</v>
      </c>
      <c r="F13" s="45">
        <v>1.03</v>
      </c>
      <c r="G13" s="46">
        <f t="shared" si="0"/>
        <v>0</v>
      </c>
      <c r="H13" s="46">
        <v>0.98</v>
      </c>
      <c r="I13" s="46">
        <f t="shared" si="1"/>
        <v>0</v>
      </c>
      <c r="J13" s="47">
        <v>0.94</v>
      </c>
      <c r="K13" s="43">
        <f t="shared" ref="K13" si="4">J13*L13</f>
        <v>0</v>
      </c>
      <c r="L13" s="43"/>
      <c r="M13" s="41">
        <f t="shared" ref="M13" si="5">L13*0.05</f>
        <v>0</v>
      </c>
    </row>
    <row r="14" spans="1:14" s="41" customFormat="1" ht="60" customHeight="1">
      <c r="A14" s="42"/>
      <c r="B14" s="42"/>
      <c r="C14" s="8" t="s">
        <v>36</v>
      </c>
      <c r="D14" s="44" t="s">
        <v>17</v>
      </c>
      <c r="E14" s="54">
        <v>237</v>
      </c>
      <c r="F14" s="45">
        <v>1.1399999999999999</v>
      </c>
      <c r="G14" s="46">
        <f t="shared" si="0"/>
        <v>0</v>
      </c>
      <c r="H14" s="46">
        <v>1.0920000000000001</v>
      </c>
      <c r="I14" s="46">
        <f t="shared" si="1"/>
        <v>0</v>
      </c>
      <c r="J14" s="47">
        <v>1.04</v>
      </c>
      <c r="K14" s="43">
        <f>J14*L14</f>
        <v>0</v>
      </c>
      <c r="L14" s="43"/>
      <c r="M14" s="41">
        <f>L14*0.05</f>
        <v>0</v>
      </c>
    </row>
    <row r="15" spans="1:14" s="41" customFormat="1" ht="60" customHeight="1">
      <c r="A15"/>
      <c r="B15" s="42">
        <v>5</v>
      </c>
      <c r="C15" s="8" t="s">
        <v>31</v>
      </c>
      <c r="D15" s="44" t="s">
        <v>15</v>
      </c>
      <c r="E15" s="54">
        <v>237</v>
      </c>
      <c r="F15" s="48">
        <v>1.36</v>
      </c>
      <c r="G15" s="46">
        <f t="shared" ref="G15" si="6">F15*L15</f>
        <v>0</v>
      </c>
      <c r="H15" s="49">
        <v>1.29</v>
      </c>
      <c r="I15" s="46">
        <f t="shared" ref="I15" si="7">H15*L15</f>
        <v>0</v>
      </c>
      <c r="J15" s="47">
        <v>1.24</v>
      </c>
      <c r="K15" s="43">
        <f t="shared" ref="K15" si="8">J15*L15</f>
        <v>0</v>
      </c>
      <c r="L15" s="43"/>
      <c r="M15" s="41">
        <f t="shared" ref="M15" si="9">L15*0.05</f>
        <v>0</v>
      </c>
    </row>
    <row r="16" spans="1:14" s="41" customFormat="1" ht="60" customHeight="1">
      <c r="A16"/>
      <c r="B16" s="42">
        <v>5</v>
      </c>
      <c r="C16" s="8" t="s">
        <v>25</v>
      </c>
      <c r="D16" s="44" t="s">
        <v>15</v>
      </c>
      <c r="E16" s="54">
        <v>237</v>
      </c>
      <c r="F16" s="48">
        <v>1.36</v>
      </c>
      <c r="G16" s="46">
        <f t="shared" ref="G16:G17" si="10">F16*L16</f>
        <v>0</v>
      </c>
      <c r="H16" s="49">
        <v>1.29</v>
      </c>
      <c r="I16" s="46">
        <f t="shared" ref="I16:I17" si="11">H16*L16</f>
        <v>0</v>
      </c>
      <c r="J16" s="47">
        <v>1.24</v>
      </c>
      <c r="K16" s="43">
        <f t="shared" ref="K16" si="12">J16*L16</f>
        <v>0</v>
      </c>
      <c r="L16" s="43"/>
      <c r="M16" s="41">
        <f t="shared" ref="M16" si="13">L16*0.05</f>
        <v>0</v>
      </c>
    </row>
    <row r="17" spans="1:13" s="41" customFormat="1" ht="60" customHeight="1">
      <c r="A17" s="42"/>
      <c r="B17" s="42">
        <v>2</v>
      </c>
      <c r="C17" s="8" t="s">
        <v>40</v>
      </c>
      <c r="D17" s="44" t="s">
        <v>17</v>
      </c>
      <c r="E17" s="54">
        <v>237</v>
      </c>
      <c r="F17" s="45">
        <v>1.1299999999999999</v>
      </c>
      <c r="G17" s="46">
        <f t="shared" si="10"/>
        <v>0</v>
      </c>
      <c r="H17" s="46">
        <v>1.07</v>
      </c>
      <c r="I17" s="46">
        <f t="shared" si="11"/>
        <v>0</v>
      </c>
      <c r="J17" s="47">
        <v>1.02</v>
      </c>
      <c r="K17" s="43">
        <f>J17*L17</f>
        <v>0</v>
      </c>
      <c r="L17" s="43"/>
      <c r="M17" s="41">
        <f>L17*0.05</f>
        <v>0</v>
      </c>
    </row>
    <row r="18" spans="1:13" s="41" customFormat="1" ht="60" customHeight="1">
      <c r="A18" s="42"/>
      <c r="B18" s="42"/>
      <c r="C18" s="8" t="s">
        <v>35</v>
      </c>
      <c r="D18" s="44" t="s">
        <v>17</v>
      </c>
      <c r="E18" s="54">
        <v>237</v>
      </c>
      <c r="F18" s="45">
        <v>1.1399999999999999</v>
      </c>
      <c r="G18" s="46">
        <f>F18*L18</f>
        <v>0</v>
      </c>
      <c r="H18" s="46">
        <v>1.0920000000000001</v>
      </c>
      <c r="I18" s="46">
        <f>H18*L18</f>
        <v>0</v>
      </c>
      <c r="J18" s="47">
        <v>1.04</v>
      </c>
      <c r="K18" s="43">
        <f>J18*L18</f>
        <v>0</v>
      </c>
      <c r="L18" s="43"/>
      <c r="M18" s="41">
        <f>L18*0.05</f>
        <v>0</v>
      </c>
    </row>
    <row r="19" spans="1:13" s="41" customFormat="1" ht="60" customHeight="1">
      <c r="A19" s="42"/>
      <c r="B19" s="42">
        <v>2</v>
      </c>
      <c r="C19" s="8" t="s">
        <v>42</v>
      </c>
      <c r="D19" s="44" t="s">
        <v>38</v>
      </c>
      <c r="E19" s="54">
        <v>237</v>
      </c>
      <c r="F19" s="45">
        <v>1.1299999999999999</v>
      </c>
      <c r="G19" s="46">
        <f t="shared" ref="G19" si="14">F19*L19</f>
        <v>0</v>
      </c>
      <c r="H19" s="46">
        <v>1.07</v>
      </c>
      <c r="I19" s="46">
        <f t="shared" ref="I19" si="15">H19*L19</f>
        <v>0</v>
      </c>
      <c r="J19" s="47">
        <v>1.02</v>
      </c>
      <c r="K19" s="43">
        <f>J19*L19</f>
        <v>0</v>
      </c>
      <c r="L19" s="43"/>
      <c r="M19" s="41">
        <f>L19*0.05</f>
        <v>0</v>
      </c>
    </row>
    <row r="20" spans="1:13" s="41" customFormat="1" ht="60" customHeight="1">
      <c r="A20" s="57"/>
      <c r="B20" s="42">
        <v>5</v>
      </c>
      <c r="C20" s="8" t="s">
        <v>39</v>
      </c>
      <c r="D20" s="44" t="s">
        <v>15</v>
      </c>
      <c r="E20" s="54">
        <v>237</v>
      </c>
      <c r="F20" s="48">
        <v>1.36</v>
      </c>
      <c r="G20" s="46">
        <f t="shared" ref="G20:G30" si="16">F20*L20</f>
        <v>0</v>
      </c>
      <c r="H20" s="49">
        <v>1.29</v>
      </c>
      <c r="I20" s="46">
        <f t="shared" ref="I20:I30" si="17">H20*L20</f>
        <v>0</v>
      </c>
      <c r="J20" s="47">
        <v>1.24</v>
      </c>
      <c r="K20" s="43">
        <f t="shared" ref="K20:K28" si="18">J20*L20</f>
        <v>0</v>
      </c>
      <c r="L20" s="43"/>
      <c r="M20" s="41">
        <f t="shared" ref="M20:M28" si="19">L20*0.05</f>
        <v>0</v>
      </c>
    </row>
    <row r="21" spans="1:13" s="41" customFormat="1" ht="60" customHeight="1">
      <c r="A21" s="42"/>
      <c r="B21" s="42"/>
      <c r="C21" s="8" t="s">
        <v>43</v>
      </c>
      <c r="D21" s="44" t="s">
        <v>15</v>
      </c>
      <c r="E21" s="54">
        <v>237</v>
      </c>
      <c r="F21" s="45">
        <v>1.1399999999999999</v>
      </c>
      <c r="G21" s="46">
        <f>F21*K21</f>
        <v>0</v>
      </c>
      <c r="H21" s="46">
        <v>1.0920000000000001</v>
      </c>
      <c r="I21" s="46">
        <f>H21*K21</f>
        <v>0</v>
      </c>
      <c r="J21" s="47">
        <v>1.04</v>
      </c>
      <c r="K21" s="43">
        <f t="shared" si="18"/>
        <v>0</v>
      </c>
      <c r="L21" s="43"/>
      <c r="M21" s="41">
        <f t="shared" si="19"/>
        <v>0</v>
      </c>
    </row>
    <row r="22" spans="1:13" s="41" customFormat="1" ht="60" customHeight="1">
      <c r="A22" s="57"/>
      <c r="B22" s="42">
        <v>5</v>
      </c>
      <c r="C22" s="8" t="s">
        <v>23</v>
      </c>
      <c r="D22" s="44" t="s">
        <v>15</v>
      </c>
      <c r="E22" s="54">
        <v>237</v>
      </c>
      <c r="F22" s="48">
        <v>1.36</v>
      </c>
      <c r="G22" s="46">
        <f t="shared" ref="G22:G27" si="20">F22*L22</f>
        <v>0</v>
      </c>
      <c r="H22" s="49">
        <v>1.29</v>
      </c>
      <c r="I22" s="46">
        <f t="shared" ref="I22:I27" si="21">H22*L22</f>
        <v>0</v>
      </c>
      <c r="J22" s="47">
        <v>1.24</v>
      </c>
      <c r="K22" s="43">
        <f t="shared" ref="K22:K27" si="22">J22*L22</f>
        <v>0</v>
      </c>
      <c r="L22" s="43"/>
      <c r="M22" s="41">
        <f t="shared" ref="M22:M27" si="23">L22*0.05</f>
        <v>0</v>
      </c>
    </row>
    <row r="23" spans="1:13" s="41" customFormat="1" ht="60" customHeight="1">
      <c r="A23" s="42"/>
      <c r="B23" s="42"/>
      <c r="C23" s="8" t="s">
        <v>28</v>
      </c>
      <c r="D23" s="44" t="s">
        <v>17</v>
      </c>
      <c r="E23" s="54">
        <v>237</v>
      </c>
      <c r="F23" s="45">
        <v>1.1399999999999999</v>
      </c>
      <c r="G23" s="46">
        <f>F23*L23</f>
        <v>0</v>
      </c>
      <c r="H23" s="46">
        <v>1.0920000000000001</v>
      </c>
      <c r="I23" s="46">
        <f>H23*L23</f>
        <v>0</v>
      </c>
      <c r="J23" s="47">
        <v>1.04</v>
      </c>
      <c r="K23" s="43">
        <f>J23*L23</f>
        <v>0</v>
      </c>
      <c r="L23" s="43"/>
      <c r="M23" s="41">
        <f>L23*0.05</f>
        <v>0</v>
      </c>
    </row>
    <row r="24" spans="1:13" s="41" customFormat="1" ht="60" customHeight="1">
      <c r="A24" s="57"/>
      <c r="B24" s="42">
        <v>5</v>
      </c>
      <c r="C24" s="8" t="s">
        <v>28</v>
      </c>
      <c r="D24" s="44" t="s">
        <v>15</v>
      </c>
      <c r="E24" s="54">
        <v>237</v>
      </c>
      <c r="F24" s="48">
        <v>1.36</v>
      </c>
      <c r="G24" s="46">
        <f t="shared" ref="G24" si="24">F24*L24</f>
        <v>0</v>
      </c>
      <c r="H24" s="49">
        <v>1.29</v>
      </c>
      <c r="I24" s="46">
        <f t="shared" ref="I24" si="25">H24*L24</f>
        <v>0</v>
      </c>
      <c r="J24" s="47">
        <v>1.24</v>
      </c>
      <c r="K24" s="43">
        <f t="shared" ref="K24" si="26">J24*L24</f>
        <v>0</v>
      </c>
      <c r="L24" s="43"/>
      <c r="M24" s="41">
        <f t="shared" ref="M24" si="27">L24*0.05</f>
        <v>0</v>
      </c>
    </row>
    <row r="25" spans="1:13" s="41" customFormat="1" ht="60" customHeight="1">
      <c r="A25" s="57"/>
      <c r="B25" s="42">
        <v>5</v>
      </c>
      <c r="C25" s="8" t="s">
        <v>30</v>
      </c>
      <c r="D25" s="44" t="s">
        <v>15</v>
      </c>
      <c r="E25" s="54">
        <v>237</v>
      </c>
      <c r="F25" s="48">
        <v>1.36</v>
      </c>
      <c r="G25" s="46">
        <f t="shared" ref="G25" si="28">F25*L25</f>
        <v>0</v>
      </c>
      <c r="H25" s="49">
        <v>1.29</v>
      </c>
      <c r="I25" s="46">
        <f t="shared" ref="I25" si="29">H25*L25</f>
        <v>0</v>
      </c>
      <c r="J25" s="47">
        <v>1.24</v>
      </c>
      <c r="K25" s="43">
        <f t="shared" ref="K25" si="30">J25*L25</f>
        <v>0</v>
      </c>
      <c r="L25" s="43"/>
      <c r="M25" s="41">
        <f t="shared" ref="M25" si="31">L25*0.05</f>
        <v>0</v>
      </c>
    </row>
    <row r="26" spans="1:13" s="41" customFormat="1" ht="60" customHeight="1">
      <c r="A26" s="57"/>
      <c r="B26" s="42">
        <v>5</v>
      </c>
      <c r="C26" s="8" t="s">
        <v>22</v>
      </c>
      <c r="D26" s="44" t="s">
        <v>15</v>
      </c>
      <c r="E26" s="54">
        <v>237</v>
      </c>
      <c r="F26" s="48">
        <v>1.36</v>
      </c>
      <c r="G26" s="46">
        <f t="shared" si="20"/>
        <v>0</v>
      </c>
      <c r="H26" s="49">
        <v>1.29</v>
      </c>
      <c r="I26" s="46">
        <f t="shared" si="21"/>
        <v>0</v>
      </c>
      <c r="J26" s="47">
        <v>1.24</v>
      </c>
      <c r="K26" s="43">
        <f t="shared" si="22"/>
        <v>0</v>
      </c>
      <c r="L26" s="43"/>
      <c r="M26" s="41">
        <f t="shared" si="23"/>
        <v>0</v>
      </c>
    </row>
    <row r="27" spans="1:13" s="41" customFormat="1" ht="60" customHeight="1">
      <c r="A27" s="57"/>
      <c r="B27" s="42">
        <v>5</v>
      </c>
      <c r="C27" s="8" t="s">
        <v>29</v>
      </c>
      <c r="D27" s="44" t="s">
        <v>15</v>
      </c>
      <c r="E27" s="54">
        <v>237</v>
      </c>
      <c r="F27" s="48">
        <v>1.36</v>
      </c>
      <c r="G27" s="46">
        <f t="shared" si="20"/>
        <v>0</v>
      </c>
      <c r="H27" s="49">
        <v>1.29</v>
      </c>
      <c r="I27" s="46">
        <f t="shared" si="21"/>
        <v>0</v>
      </c>
      <c r="J27" s="47">
        <v>1.24</v>
      </c>
      <c r="K27" s="43">
        <f t="shared" si="22"/>
        <v>0</v>
      </c>
      <c r="L27" s="43"/>
      <c r="M27" s="41">
        <f t="shared" si="23"/>
        <v>0</v>
      </c>
    </row>
    <row r="28" spans="1:13" s="41" customFormat="1" ht="60" customHeight="1">
      <c r="A28"/>
      <c r="B28" s="42">
        <v>5</v>
      </c>
      <c r="C28" s="8" t="s">
        <v>24</v>
      </c>
      <c r="D28" s="44" t="s">
        <v>15</v>
      </c>
      <c r="E28" s="54">
        <v>237</v>
      </c>
      <c r="F28" s="48">
        <v>1.36</v>
      </c>
      <c r="G28" s="46">
        <f t="shared" si="16"/>
        <v>0</v>
      </c>
      <c r="H28" s="49">
        <v>1.29</v>
      </c>
      <c r="I28" s="46">
        <f t="shared" si="17"/>
        <v>0</v>
      </c>
      <c r="J28" s="47">
        <v>1.24</v>
      </c>
      <c r="K28" s="43">
        <f t="shared" si="18"/>
        <v>0</v>
      </c>
      <c r="L28" s="43"/>
      <c r="M28" s="41">
        <f t="shared" si="19"/>
        <v>0</v>
      </c>
    </row>
    <row r="29" spans="1:13" s="41" customFormat="1" ht="60" customHeight="1">
      <c r="A29"/>
      <c r="B29" s="42">
        <v>5</v>
      </c>
      <c r="C29" s="8" t="s">
        <v>41</v>
      </c>
      <c r="D29" s="44" t="s">
        <v>15</v>
      </c>
      <c r="E29" s="54">
        <v>237</v>
      </c>
      <c r="F29" s="48">
        <v>1.36</v>
      </c>
      <c r="G29" s="46">
        <f t="shared" ref="G29" si="32">F29*L29</f>
        <v>0</v>
      </c>
      <c r="H29" s="49">
        <v>1.29</v>
      </c>
      <c r="I29" s="46">
        <f t="shared" ref="I29" si="33">H29*L29</f>
        <v>0</v>
      </c>
      <c r="J29" s="47">
        <v>1.24</v>
      </c>
      <c r="K29" s="43">
        <f t="shared" ref="K29" si="34">J29*L29</f>
        <v>0</v>
      </c>
      <c r="L29" s="43"/>
      <c r="M29" s="41">
        <f t="shared" ref="M29" si="35">L29*0.05</f>
        <v>0</v>
      </c>
    </row>
    <row r="30" spans="1:13" s="41" customFormat="1" ht="60" customHeight="1">
      <c r="A30" s="42"/>
      <c r="B30" s="42">
        <v>4</v>
      </c>
      <c r="C30" s="8" t="s">
        <v>37</v>
      </c>
      <c r="D30" s="44" t="s">
        <v>38</v>
      </c>
      <c r="E30" s="54">
        <v>237</v>
      </c>
      <c r="F30" s="45">
        <v>1.29</v>
      </c>
      <c r="G30" s="46">
        <f t="shared" si="16"/>
        <v>0</v>
      </c>
      <c r="H30" s="46">
        <v>1.24</v>
      </c>
      <c r="I30" s="46">
        <f t="shared" si="17"/>
        <v>0</v>
      </c>
      <c r="J30" s="47">
        <v>1.18</v>
      </c>
      <c r="K30" s="43">
        <f>J30*L30</f>
        <v>0</v>
      </c>
      <c r="L30" s="43"/>
      <c r="M30" s="41">
        <f>L30*0.05</f>
        <v>0</v>
      </c>
    </row>
    <row r="31" spans="1:13" s="41" customFormat="1" ht="60" customHeight="1">
      <c r="A31" s="42"/>
      <c r="B31" s="42"/>
      <c r="C31" s="8" t="s">
        <v>34</v>
      </c>
      <c r="D31" s="44" t="s">
        <v>21</v>
      </c>
      <c r="E31" s="54">
        <v>237</v>
      </c>
      <c r="F31" s="45">
        <v>1.1399999999999999</v>
      </c>
      <c r="G31" s="46">
        <f>F31*K31</f>
        <v>0</v>
      </c>
      <c r="H31" s="46">
        <v>1.0920000000000001</v>
      </c>
      <c r="I31" s="46">
        <f>H31*K31</f>
        <v>0</v>
      </c>
      <c r="J31" s="47">
        <v>1.04</v>
      </c>
      <c r="K31" s="43">
        <f t="shared" ref="K31" si="36">J31*L31</f>
        <v>0</v>
      </c>
      <c r="L31" s="43"/>
      <c r="M31" s="41">
        <f t="shared" ref="M31" si="37">L31*0.05</f>
        <v>0</v>
      </c>
    </row>
    <row r="32" spans="1:13" s="41" customFormat="1" ht="60" customHeight="1">
      <c r="A32" s="57"/>
      <c r="B32" s="42">
        <v>5</v>
      </c>
      <c r="C32" s="8" t="s">
        <v>27</v>
      </c>
      <c r="D32" s="44" t="s">
        <v>15</v>
      </c>
      <c r="E32" s="54">
        <v>237</v>
      </c>
      <c r="F32" s="48">
        <v>1.36</v>
      </c>
      <c r="G32" s="46">
        <f t="shared" ref="G32" si="38">F32*L32</f>
        <v>0</v>
      </c>
      <c r="H32" s="49">
        <v>1.29</v>
      </c>
      <c r="I32" s="46">
        <f t="shared" ref="I32" si="39">H32*L32</f>
        <v>0</v>
      </c>
      <c r="J32" s="47">
        <v>1.24</v>
      </c>
      <c r="K32" s="43">
        <f t="shared" ref="K32" si="40">J32*L32</f>
        <v>0</v>
      </c>
      <c r="L32" s="43"/>
      <c r="M32" s="41">
        <f t="shared" ref="M32" si="41">L32*0.05</f>
        <v>0</v>
      </c>
    </row>
    <row r="33" spans="1:14" s="41" customFormat="1" ht="60" customHeight="1">
      <c r="A33" s="42"/>
      <c r="B33" s="42"/>
      <c r="C33" s="8" t="s">
        <v>44</v>
      </c>
      <c r="D33" s="44" t="s">
        <v>21</v>
      </c>
      <c r="E33" s="54">
        <v>237</v>
      </c>
      <c r="F33" s="45">
        <v>1.1399999999999999</v>
      </c>
      <c r="G33" s="46">
        <f t="shared" ref="G33" si="42">F33*L33</f>
        <v>0</v>
      </c>
      <c r="H33" s="46">
        <v>1.0920000000000001</v>
      </c>
      <c r="I33" s="46">
        <f t="shared" ref="I33" si="43">H33*L33</f>
        <v>0</v>
      </c>
      <c r="J33" s="47">
        <v>1.04</v>
      </c>
      <c r="K33" s="43">
        <f t="shared" ref="K33" si="44">J33*L33</f>
        <v>0</v>
      </c>
      <c r="L33" s="43"/>
      <c r="M33" s="41">
        <f t="shared" ref="M33" si="45">L33*0.05</f>
        <v>0</v>
      </c>
    </row>
    <row r="34" spans="1:14" s="41" customFormat="1" ht="60" customHeight="1">
      <c r="A34" s="42"/>
      <c r="B34" s="42">
        <v>7</v>
      </c>
      <c r="C34" s="8" t="s">
        <v>33</v>
      </c>
      <c r="D34" s="44" t="s">
        <v>21</v>
      </c>
      <c r="E34" s="54">
        <v>237</v>
      </c>
      <c r="F34" s="48">
        <v>1.48</v>
      </c>
      <c r="G34" s="46">
        <f t="shared" ref="G34" si="46">F34*L34</f>
        <v>0</v>
      </c>
      <c r="H34" s="49">
        <v>1.41</v>
      </c>
      <c r="I34" s="46">
        <f t="shared" ref="I34" si="47">H34*L34</f>
        <v>0</v>
      </c>
      <c r="J34" s="47">
        <v>1.36</v>
      </c>
      <c r="K34" s="43">
        <f t="shared" ref="K34" si="48">J34*L34</f>
        <v>0</v>
      </c>
      <c r="L34" s="43"/>
      <c r="M34" s="41">
        <f t="shared" ref="M34" si="49">L34*0.05</f>
        <v>0</v>
      </c>
    </row>
    <row r="35" spans="1:14" s="41" customFormat="1" ht="60" customHeight="1">
      <c r="A35" s="42"/>
      <c r="B35" s="42"/>
      <c r="C35" s="8" t="s">
        <v>33</v>
      </c>
      <c r="D35" s="44" t="s">
        <v>21</v>
      </c>
      <c r="E35" s="54">
        <v>237</v>
      </c>
      <c r="F35" s="45">
        <v>1.1399999999999999</v>
      </c>
      <c r="G35" s="46">
        <f>F35*K35</f>
        <v>0</v>
      </c>
      <c r="H35" s="46">
        <v>1.0920000000000001</v>
      </c>
      <c r="I35" s="46">
        <f>H35*K35</f>
        <v>0</v>
      </c>
      <c r="J35" s="47">
        <v>1.04</v>
      </c>
      <c r="K35" s="43">
        <f t="shared" ref="K35" si="50">J35*L35</f>
        <v>0</v>
      </c>
      <c r="L35" s="43"/>
      <c r="M35" s="41">
        <f t="shared" ref="M35" si="51">L35*0.05</f>
        <v>0</v>
      </c>
    </row>
    <row r="36" spans="1:14" ht="9" customHeight="1">
      <c r="A36" s="18"/>
      <c r="B36" s="18"/>
      <c r="C36" s="19"/>
      <c r="D36" s="24"/>
      <c r="E36" s="55"/>
      <c r="F36" s="40"/>
      <c r="G36" s="40"/>
      <c r="H36" s="40"/>
      <c r="I36" s="40"/>
      <c r="J36" s="40"/>
      <c r="K36" s="20"/>
      <c r="L36" s="20"/>
      <c r="N36" s="17"/>
    </row>
    <row r="37" spans="1:14" ht="21.75" customHeight="1">
      <c r="A37" s="60" t="s">
        <v>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1"/>
    </row>
  </sheetData>
  <autoFilter ref="B11:J35"/>
  <sortState ref="A12:L46">
    <sortCondition ref="C46"/>
  </sortState>
  <mergeCells count="13">
    <mergeCell ref="N8:N9"/>
    <mergeCell ref="A37:L37"/>
    <mergeCell ref="A10:L10"/>
    <mergeCell ref="C9:D9"/>
    <mergeCell ref="J1:L3"/>
    <mergeCell ref="D1:H3"/>
    <mergeCell ref="A4:C4"/>
    <mergeCell ref="D4:L4"/>
    <mergeCell ref="A5:C5"/>
    <mergeCell ref="D5:L5"/>
    <mergeCell ref="A6:C6"/>
    <mergeCell ref="D6:L6"/>
    <mergeCell ref="L8:L9"/>
  </mergeCells>
  <hyperlinks>
    <hyperlink ref="A37:L37" location="Лист1!A8" display=" в начало &gt;&gt;"/>
  </hyperlinks>
  <pageMargins left="0.7" right="0.7" top="0.75" bottom="0.75" header="0.3" footer="0.3"/>
  <pageSetup paperSize="9" orientation="portrait" r:id="rId1"/>
  <ignoredErrors>
    <ignoredError sqref="F36:L38 A36:D3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Вазген</dc:creator>
  <cp:lastModifiedBy>Andre-PC</cp:lastModifiedBy>
  <cp:lastPrinted>2019-03-27T06:41:09Z</cp:lastPrinted>
  <dcterms:created xsi:type="dcterms:W3CDTF">2019-01-16T12:14:31Z</dcterms:created>
  <dcterms:modified xsi:type="dcterms:W3CDTF">2024-04-11T12:47:21Z</dcterms:modified>
</cp:coreProperties>
</file>