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-180" windowWidth="19815" windowHeight="997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N89" i="1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I89"/>
  <c r="J89" s="1"/>
  <c r="I88"/>
  <c r="J88" s="1"/>
  <c r="I87"/>
  <c r="J87" s="1"/>
  <c r="I86"/>
  <c r="J86" s="1"/>
  <c r="J84"/>
  <c r="I84"/>
  <c r="J83"/>
  <c r="I83"/>
  <c r="J82"/>
  <c r="I82"/>
  <c r="J81"/>
  <c r="I81"/>
  <c r="J80"/>
  <c r="I80"/>
  <c r="J79"/>
  <c r="I79"/>
  <c r="J78"/>
  <c r="I78"/>
  <c r="J77"/>
  <c r="I77"/>
  <c r="J76"/>
  <c r="I76"/>
  <c r="J75"/>
  <c r="I75"/>
  <c r="J74"/>
  <c r="I74"/>
  <c r="J73"/>
  <c r="I73"/>
  <c r="J71"/>
  <c r="I71"/>
  <c r="J70"/>
  <c r="I70"/>
  <c r="J69"/>
  <c r="I69"/>
  <c r="J68"/>
  <c r="I68"/>
  <c r="J67"/>
  <c r="I67"/>
  <c r="J66"/>
  <c r="I66"/>
  <c r="J65"/>
  <c r="I65"/>
  <c r="J64"/>
  <c r="I64"/>
  <c r="J63"/>
  <c r="I63"/>
  <c r="J62"/>
  <c r="I62"/>
  <c r="J61"/>
  <c r="I61"/>
  <c r="J60"/>
  <c r="I60"/>
  <c r="J59"/>
  <c r="I59"/>
  <c r="J58"/>
  <c r="I58"/>
  <c r="J57"/>
  <c r="I57"/>
  <c r="J56"/>
  <c r="I56"/>
  <c r="J55"/>
  <c r="I55"/>
  <c r="J54"/>
  <c r="I54"/>
  <c r="J53"/>
  <c r="I53"/>
  <c r="J52"/>
  <c r="I52"/>
  <c r="J51"/>
  <c r="I51"/>
  <c r="J50"/>
  <c r="I50"/>
  <c r="J49"/>
  <c r="I49"/>
  <c r="J48"/>
  <c r="I48"/>
  <c r="J47"/>
  <c r="I47"/>
  <c r="J46"/>
  <c r="I46"/>
  <c r="J45"/>
  <c r="I45"/>
  <c r="J44"/>
  <c r="I44"/>
  <c r="J43"/>
  <c r="I43"/>
  <c r="J42"/>
  <c r="I42"/>
  <c r="J41"/>
  <c r="I41"/>
  <c r="J40"/>
  <c r="I40"/>
  <c r="J39"/>
  <c r="I39"/>
  <c r="J38"/>
  <c r="I38"/>
  <c r="J37"/>
  <c r="I37"/>
  <c r="J36"/>
  <c r="I36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I15"/>
  <c r="J15" s="1"/>
  <c r="J14"/>
  <c r="I14"/>
  <c r="L91" l="1"/>
  <c r="M3"/>
  <c r="H89"/>
  <c r="H88"/>
  <c r="H87"/>
  <c r="H86"/>
  <c r="H84"/>
  <c r="H83"/>
  <c r="H82"/>
  <c r="H81"/>
  <c r="H80"/>
  <c r="H79"/>
  <c r="H78"/>
  <c r="H77"/>
  <c r="H76"/>
  <c r="H75"/>
  <c r="H74"/>
  <c r="H73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</calcChain>
</file>

<file path=xl/sharedStrings.xml><?xml version="1.0" encoding="utf-8"?>
<sst xmlns="http://schemas.openxmlformats.org/spreadsheetml/2006/main" count="181" uniqueCount="85">
  <si>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</si>
  <si>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Изображение</t>
  </si>
  <si>
    <t>Артикул</t>
  </si>
  <si>
    <t>Размеры</t>
  </si>
  <si>
    <t>Упаковка</t>
  </si>
  <si>
    <t>Цена, руб</t>
  </si>
  <si>
    <t>Наличие</t>
  </si>
  <si>
    <t>количество заказа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</si>
  <si>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</si>
  <si>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</si>
  <si>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</si>
  <si>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 xml:space="preserve">сумма заказа:   </t>
  </si>
  <si>
    <t>сумма заказа:</t>
  </si>
  <si>
    <t>Цвет</t>
  </si>
  <si>
    <r>
      <rPr>
        <b/>
        <sz val="10"/>
        <rFont val="Arial"/>
        <family val="2"/>
        <charset val="204"/>
      </rPr>
      <t>№</t>
    </r>
    <r>
      <rPr>
        <b/>
        <sz val="11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магазина</t>
    </r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</si>
  <si>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</si>
  <si>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12 мм</t>
  </si>
  <si>
    <t>14 мм</t>
  </si>
  <si>
    <t>1 шт.</t>
  </si>
  <si>
    <t>Crystal AB</t>
  </si>
  <si>
    <t>Crystal</t>
  </si>
  <si>
    <t>Golden Shadow</t>
  </si>
  <si>
    <t>Metallic Sunshine</t>
  </si>
  <si>
    <t>Silver Shade</t>
  </si>
  <si>
    <t>White Patina</t>
  </si>
  <si>
    <t>Amethyst</t>
  </si>
  <si>
    <t>Sapphire</t>
  </si>
  <si>
    <t>Rose</t>
  </si>
  <si>
    <t>Black Diamond</t>
  </si>
  <si>
    <t>Light Siam</t>
  </si>
  <si>
    <t>Olivine</t>
  </si>
  <si>
    <t>Blush Rose</t>
  </si>
  <si>
    <t>Light Turquoise</t>
  </si>
  <si>
    <t>Scarlet</t>
  </si>
  <si>
    <t>Jet</t>
  </si>
  <si>
    <t>Violet</t>
  </si>
  <si>
    <t>Silk</t>
  </si>
  <si>
    <t>Padparadscha</t>
  </si>
  <si>
    <t>Скидки от суммы заказа</t>
  </si>
  <si>
    <t>от 5000 до 8000 руб.</t>
  </si>
  <si>
    <t>от 8000 руб.</t>
  </si>
  <si>
    <t>от 20000 руб.</t>
  </si>
  <si>
    <t>от 30000 руб.</t>
  </si>
  <si>
    <t xml:space="preserve"> от 40000 руб.</t>
  </si>
  <si>
    <t>индивидуально</t>
  </si>
  <si>
    <t>Scarabaeus Green</t>
  </si>
  <si>
    <t>Peach DeLite</t>
  </si>
  <si>
    <t>Laguna DeLite</t>
  </si>
  <si>
    <t>Topaz</t>
  </si>
  <si>
    <t>Siam</t>
  </si>
  <si>
    <t>Chrysolite</t>
  </si>
  <si>
    <t>Graphite</t>
  </si>
  <si>
    <t>Majestic Blue</t>
  </si>
  <si>
    <t>Tanzanite</t>
  </si>
  <si>
    <t>001AB</t>
  </si>
  <si>
    <t>001GSHA</t>
  </si>
  <si>
    <t>001METSH</t>
  </si>
  <si>
    <t>001SSHA</t>
  </si>
  <si>
    <t>001WHIPA</t>
  </si>
  <si>
    <t>001L142D</t>
  </si>
  <si>
    <t>001</t>
  </si>
  <si>
    <t>001SCGR</t>
  </si>
  <si>
    <t>001L140D</t>
  </si>
  <si>
    <r>
      <t xml:space="preserve">Риволи, пуговицы - Swarovski </t>
    </r>
    <r>
      <rPr>
        <sz val="12"/>
        <color indexed="8"/>
        <rFont val="Arial"/>
        <family val="2"/>
        <charset val="204"/>
      </rPr>
      <t>(Австрия)</t>
    </r>
  </si>
  <si>
    <t>Риволи (модель 1122)</t>
  </si>
  <si>
    <t>280</t>
  </si>
  <si>
    <t>257</t>
  </si>
  <si>
    <t>Luminous Green</t>
  </si>
  <si>
    <t>001LUMG</t>
  </si>
  <si>
    <t>16 мм</t>
  </si>
  <si>
    <t>001M</t>
  </si>
  <si>
    <t>12x12 мм</t>
  </si>
  <si>
    <t>14x14 мм</t>
  </si>
  <si>
    <t>Пришивные кристаллы (модель 3009)</t>
  </si>
  <si>
    <t>Пришивные кристаллы (модель 3015)</t>
  </si>
  <si>
    <t>211</t>
  </si>
  <si>
    <t>Light Sapphire</t>
  </si>
  <si>
    <t>20%</t>
  </si>
  <si>
    <t>25%</t>
  </si>
  <si>
    <t>30%</t>
  </si>
  <si>
    <t>Цена по акции до 30.04.2022</t>
  </si>
  <si>
    <t>нет</t>
  </si>
  <si>
    <t>Цена, $</t>
  </si>
  <si>
    <t>Старая цена, руб</t>
  </si>
  <si>
    <r>
      <t xml:space="preserve">опт: +7 499 157-6590                                                 опт: +7 499 157-3151                                       </t>
    </r>
    <r>
      <rPr>
        <b/>
        <sz val="14"/>
        <color theme="0" tint="-0.499984740745262"/>
        <rFont val="Calibri"/>
        <family val="2"/>
        <charset val="204"/>
        <scheme val="minor"/>
      </rPr>
      <t xml:space="preserve">заказ отправлять на адрес: </t>
    </r>
    <r>
      <rPr>
        <sz val="14"/>
        <color theme="4" tint="-0.249977111117893"/>
        <rFont val="Calibri"/>
        <family val="2"/>
        <charset val="204"/>
        <scheme val="minor"/>
      </rPr>
      <t>optotdel18@yandex.ru</t>
    </r>
  </si>
</sst>
</file>

<file path=xl/styles.xml><?xml version="1.0" encoding="utf-8"?>
<styleSheet xmlns="http://schemas.openxmlformats.org/spreadsheetml/2006/main">
  <numFmts count="2">
    <numFmt numFmtId="164" formatCode="0&quot; гр.&quot;"/>
    <numFmt numFmtId="165" formatCode="#,##0.00&quot;р.&quot;"/>
  </numFmts>
  <fonts count="3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color theme="0" tint="-0.49998474074526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4" tint="-0.249977111117893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4"/>
      <color theme="0" tint="-0.499984740745262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theme="7" tint="-0.499984740745262"/>
      <name val="Calibri"/>
      <family val="2"/>
      <charset val="204"/>
      <scheme val="minor"/>
    </font>
    <font>
      <sz val="11"/>
      <color theme="7" tint="-0.499984740745262"/>
      <name val="Arial"/>
      <family val="2"/>
      <charset val="204"/>
    </font>
    <font>
      <b/>
      <sz val="11"/>
      <color theme="7" tint="-0.499984740745262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color rgb="FF00B050"/>
      <name val="Arial"/>
      <family val="2"/>
      <charset val="204"/>
    </font>
    <font>
      <sz val="12"/>
      <color rgb="FF008000"/>
      <name val="Arial"/>
      <family val="2"/>
      <charset val="204"/>
    </font>
    <font>
      <strike/>
      <sz val="12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theme="6" tint="-0.499984740745262"/>
      </left>
      <right/>
      <top style="dotted">
        <color theme="6" tint="-0.499984740745262"/>
      </top>
      <bottom style="dotted">
        <color theme="6" tint="-0.499984740745262"/>
      </bottom>
      <diagonal/>
    </border>
    <border>
      <left/>
      <right/>
      <top style="dotted">
        <color theme="6" tint="-0.499984740745262"/>
      </top>
      <bottom style="dotted">
        <color theme="6" tint="-0.499984740745262"/>
      </bottom>
      <diagonal/>
    </border>
    <border>
      <left/>
      <right style="dotted">
        <color theme="6" tint="-0.499984740745262"/>
      </right>
      <top style="dotted">
        <color theme="6" tint="-0.499984740745262"/>
      </top>
      <bottom style="dotted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dotted">
        <color theme="6" tint="-0.499984740745262"/>
      </top>
      <bottom style="dotted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/>
      <bottom style="dotted">
        <color theme="6" tint="-0.499984740745262"/>
      </bottom>
      <diagonal/>
    </border>
    <border>
      <left/>
      <right style="dotted">
        <color theme="6" tint="-0.499984740745262"/>
      </right>
      <top/>
      <bottom style="dotted">
        <color theme="6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horizontal="left"/>
    </xf>
  </cellStyleXfs>
  <cellXfs count="96">
    <xf numFmtId="0" fontId="0" fillId="0" borderId="0" xfId="0"/>
    <xf numFmtId="0" fontId="0" fillId="0" borderId="3" xfId="0" applyBorder="1"/>
    <xf numFmtId="0" fontId="2" fillId="2" borderId="0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14" fontId="2" fillId="0" borderId="4" xfId="1" applyNumberFormat="1" applyFont="1" applyFill="1" applyBorder="1" applyAlignment="1">
      <alignment vertical="center" wrapText="1"/>
    </xf>
    <xf numFmtId="0" fontId="0" fillId="2" borderId="0" xfId="0" applyFill="1"/>
    <xf numFmtId="0" fontId="14" fillId="3" borderId="3" xfId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" fontId="13" fillId="0" borderId="9" xfId="0" applyNumberFormat="1" applyFont="1" applyBorder="1" applyAlignment="1">
      <alignment horizontal="center" vertical="center"/>
    </xf>
    <xf numFmtId="165" fontId="0" fillId="0" borderId="0" xfId="0" applyNumberFormat="1"/>
    <xf numFmtId="0" fontId="5" fillId="2" borderId="0" xfId="1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/>
    <xf numFmtId="0" fontId="22" fillId="7" borderId="15" xfId="1" applyFont="1" applyFill="1" applyBorder="1" applyAlignment="1">
      <alignment horizontal="center" vertical="center"/>
    </xf>
    <xf numFmtId="49" fontId="23" fillId="7" borderId="15" xfId="0" applyNumberFormat="1" applyFont="1" applyFill="1" applyBorder="1" applyAlignment="1" applyProtection="1">
      <alignment horizontal="center" vertical="center"/>
      <protection locked="0"/>
    </xf>
    <xf numFmtId="49" fontId="23" fillId="7" borderId="14" xfId="0" applyNumberFormat="1" applyFont="1" applyFill="1" applyBorder="1" applyAlignment="1" applyProtection="1">
      <alignment horizontal="center" vertical="center"/>
      <protection locked="0"/>
    </xf>
    <xf numFmtId="49" fontId="24" fillId="7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3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2" borderId="0" xfId="0" applyFill="1" applyBorder="1"/>
    <xf numFmtId="0" fontId="13" fillId="0" borderId="0" xfId="0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9" fontId="25" fillId="7" borderId="16" xfId="1" applyNumberFormat="1" applyFont="1" applyFill="1" applyBorder="1" applyAlignment="1">
      <alignment horizontal="center" vertical="center"/>
    </xf>
    <xf numFmtId="49" fontId="26" fillId="7" borderId="16" xfId="0" applyNumberFormat="1" applyFont="1" applyFill="1" applyBorder="1" applyAlignment="1" applyProtection="1">
      <alignment horizontal="center" vertical="center"/>
      <protection locked="0"/>
    </xf>
    <xf numFmtId="0" fontId="21" fillId="2" borderId="0" xfId="1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 applyProtection="1">
      <alignment horizontal="center" vertical="center"/>
      <protection locked="0"/>
    </xf>
    <xf numFmtId="49" fontId="24" fillId="2" borderId="0" xfId="0" applyNumberFormat="1" applyFont="1" applyFill="1" applyBorder="1" applyAlignment="1" applyProtection="1">
      <alignment horizontal="center" vertical="center"/>
      <protection locked="0"/>
    </xf>
    <xf numFmtId="165" fontId="28" fillId="0" borderId="1" xfId="0" applyNumberFormat="1" applyFont="1" applyBorder="1" applyAlignment="1">
      <alignment horizontal="center" vertical="center"/>
    </xf>
    <xf numFmtId="165" fontId="29" fillId="0" borderId="1" xfId="0" applyNumberFormat="1" applyFont="1" applyFill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 vertical="center"/>
    </xf>
    <xf numFmtId="0" fontId="30" fillId="0" borderId="3" xfId="0" applyFont="1" applyBorder="1"/>
    <xf numFmtId="4" fontId="29" fillId="0" borderId="0" xfId="0" applyNumberFormat="1" applyFont="1" applyBorder="1" applyAlignment="1">
      <alignment horizontal="center" vertical="center"/>
    </xf>
    <xf numFmtId="4" fontId="28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4" fontId="28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29" fillId="0" borderId="5" xfId="0" applyNumberFormat="1" applyFont="1" applyBorder="1" applyAlignment="1">
      <alignment horizontal="center" vertical="center"/>
    </xf>
    <xf numFmtId="4" fontId="28" fillId="0" borderId="5" xfId="0" applyNumberFormat="1" applyFont="1" applyBorder="1" applyAlignment="1">
      <alignment horizontal="center" vertical="center"/>
    </xf>
    <xf numFmtId="4" fontId="29" fillId="0" borderId="5" xfId="0" applyNumberFormat="1" applyFont="1" applyFill="1" applyBorder="1" applyAlignment="1">
      <alignment horizontal="center" vertical="center"/>
    </xf>
    <xf numFmtId="0" fontId="8" fillId="5" borderId="6" xfId="1" applyFont="1" applyFill="1" applyBorder="1" applyAlignment="1">
      <alignment horizontal="center" vertical="center" wrapText="1"/>
    </xf>
    <xf numFmtId="164" fontId="27" fillId="5" borderId="19" xfId="1" applyNumberFormat="1" applyFont="1" applyFill="1" applyBorder="1" applyAlignment="1">
      <alignment horizontal="center" vertical="center" wrapText="1"/>
    </xf>
    <xf numFmtId="49" fontId="8" fillId="5" borderId="6" xfId="1" applyNumberFormat="1" applyFont="1" applyFill="1" applyBorder="1" applyAlignment="1">
      <alignment horizontal="center" vertical="center" wrapText="1"/>
    </xf>
    <xf numFmtId="164" fontId="8" fillId="5" borderId="6" xfId="1" applyNumberFormat="1" applyFont="1" applyFill="1" applyBorder="1" applyAlignment="1">
      <alignment horizontal="center" vertical="center" wrapText="1"/>
    </xf>
    <xf numFmtId="164" fontId="9" fillId="4" borderId="6" xfId="1" applyNumberFormat="1" applyFont="1" applyFill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11" fillId="0" borderId="7" xfId="0" applyNumberFormat="1" applyFont="1" applyFill="1" applyBorder="1" applyAlignment="1" applyProtection="1">
      <alignment horizontal="left" vertical="center"/>
      <protection locked="0"/>
    </xf>
    <xf numFmtId="49" fontId="11" fillId="0" borderId="2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center"/>
    </xf>
    <xf numFmtId="0" fontId="21" fillId="6" borderId="12" xfId="1" applyFont="1" applyFill="1" applyBorder="1" applyAlignment="1">
      <alignment horizontal="center" vertical="center"/>
    </xf>
    <xf numFmtId="0" fontId="21" fillId="6" borderId="13" xfId="1" applyFont="1" applyFill="1" applyBorder="1" applyAlignment="1">
      <alignment horizontal="center" vertical="center"/>
    </xf>
    <xf numFmtId="0" fontId="21" fillId="6" borderId="14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right" vertical="center"/>
    </xf>
    <xf numFmtId="4" fontId="13" fillId="3" borderId="3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13" fillId="3" borderId="8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76200</xdr:rowOff>
    </xdr:from>
    <xdr:to>
      <xdr:col>1</xdr:col>
      <xdr:colOff>38100</xdr:colOff>
      <xdr:row>2</xdr:row>
      <xdr:rowOff>142875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76200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1</xdr:col>
      <xdr:colOff>361950</xdr:colOff>
      <xdr:row>0</xdr:row>
      <xdr:rowOff>66674</xdr:rowOff>
    </xdr:from>
    <xdr:to>
      <xdr:col>2</xdr:col>
      <xdr:colOff>571500</xdr:colOff>
      <xdr:row>2</xdr:row>
      <xdr:rowOff>190499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19250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13</xdr:row>
      <xdr:rowOff>12886</xdr:rowOff>
    </xdr:from>
    <xdr:to>
      <xdr:col>0</xdr:col>
      <xdr:colOff>1247775</xdr:colOff>
      <xdr:row>14</xdr:row>
      <xdr:rowOff>613522</xdr:rowOff>
    </xdr:to>
    <xdr:pic>
      <xdr:nvPicPr>
        <xdr:cNvPr id="4" name="Рисунок 3" descr="001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25" y="2898961"/>
          <a:ext cx="1238250" cy="12292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20731</xdr:rowOff>
    </xdr:from>
    <xdr:to>
      <xdr:col>0</xdr:col>
      <xdr:colOff>1238250</xdr:colOff>
      <xdr:row>17</xdr:row>
      <xdr:rowOff>1680</xdr:rowOff>
    </xdr:to>
    <xdr:pic>
      <xdr:nvPicPr>
        <xdr:cNvPr id="7" name="Рисунок 6" descr="001AB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4164106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12887</xdr:rowOff>
    </xdr:from>
    <xdr:to>
      <xdr:col>0</xdr:col>
      <xdr:colOff>1238250</xdr:colOff>
      <xdr:row>18</xdr:row>
      <xdr:rowOff>622487</xdr:rowOff>
    </xdr:to>
    <xdr:pic>
      <xdr:nvPicPr>
        <xdr:cNvPr id="14" name="Рисунок 13" descr="001GSHA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541356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12887</xdr:rowOff>
    </xdr:from>
    <xdr:to>
      <xdr:col>0</xdr:col>
      <xdr:colOff>1238250</xdr:colOff>
      <xdr:row>20</xdr:row>
      <xdr:rowOff>622485</xdr:rowOff>
    </xdr:to>
    <xdr:pic>
      <xdr:nvPicPr>
        <xdr:cNvPr id="18" name="Рисунок 17" descr="001METSH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667086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30694</xdr:rowOff>
    </xdr:from>
    <xdr:to>
      <xdr:col>1</xdr:col>
      <xdr:colOff>0</xdr:colOff>
      <xdr:row>26</xdr:row>
      <xdr:rowOff>602196</xdr:rowOff>
    </xdr:to>
    <xdr:pic>
      <xdr:nvPicPr>
        <xdr:cNvPr id="30" name="Рисунок 29" descr="001WHIPA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10483346"/>
          <a:ext cx="1258957" cy="1200979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23</xdr:row>
      <xdr:rowOff>9525</xdr:rowOff>
    </xdr:from>
    <xdr:to>
      <xdr:col>0</xdr:col>
      <xdr:colOff>1247775</xdr:colOff>
      <xdr:row>24</xdr:row>
      <xdr:rowOff>619123</xdr:rowOff>
    </xdr:to>
    <xdr:pic>
      <xdr:nvPicPr>
        <xdr:cNvPr id="25" name="Рисунок 24" descr="001SSHA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9525" y="91821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33</xdr:row>
      <xdr:rowOff>8283</xdr:rowOff>
    </xdr:from>
    <xdr:to>
      <xdr:col>0</xdr:col>
      <xdr:colOff>1246533</xdr:colOff>
      <xdr:row>34</xdr:row>
      <xdr:rowOff>617054</xdr:rowOff>
    </xdr:to>
    <xdr:pic>
      <xdr:nvPicPr>
        <xdr:cNvPr id="27" name="Рисунок 26" descr="204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8283" y="1171989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39</xdr:row>
      <xdr:rowOff>8283</xdr:rowOff>
    </xdr:from>
    <xdr:to>
      <xdr:col>0</xdr:col>
      <xdr:colOff>1246533</xdr:colOff>
      <xdr:row>40</xdr:row>
      <xdr:rowOff>617056</xdr:rowOff>
    </xdr:to>
    <xdr:pic>
      <xdr:nvPicPr>
        <xdr:cNvPr id="29" name="Рисунок 28" descr="209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8283" y="1423780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43</xdr:row>
      <xdr:rowOff>8283</xdr:rowOff>
    </xdr:from>
    <xdr:to>
      <xdr:col>0</xdr:col>
      <xdr:colOff>1246533</xdr:colOff>
      <xdr:row>44</xdr:row>
      <xdr:rowOff>617054</xdr:rowOff>
    </xdr:to>
    <xdr:pic>
      <xdr:nvPicPr>
        <xdr:cNvPr id="31" name="Рисунок 30" descr="215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8283" y="15496761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45</xdr:row>
      <xdr:rowOff>8283</xdr:rowOff>
    </xdr:from>
    <xdr:to>
      <xdr:col>0</xdr:col>
      <xdr:colOff>1246533</xdr:colOff>
      <xdr:row>46</xdr:row>
      <xdr:rowOff>617054</xdr:rowOff>
    </xdr:to>
    <xdr:pic>
      <xdr:nvPicPr>
        <xdr:cNvPr id="32" name="Рисунок 31" descr="227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8283" y="16755718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47</xdr:row>
      <xdr:rowOff>8283</xdr:rowOff>
    </xdr:from>
    <xdr:to>
      <xdr:col>0</xdr:col>
      <xdr:colOff>1246533</xdr:colOff>
      <xdr:row>48</xdr:row>
      <xdr:rowOff>617055</xdr:rowOff>
    </xdr:to>
    <xdr:pic>
      <xdr:nvPicPr>
        <xdr:cNvPr id="33" name="Рисунок 32" descr="228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8283" y="18014674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53</xdr:row>
      <xdr:rowOff>8283</xdr:rowOff>
    </xdr:from>
    <xdr:to>
      <xdr:col>0</xdr:col>
      <xdr:colOff>1246533</xdr:colOff>
      <xdr:row>54</xdr:row>
      <xdr:rowOff>617054</xdr:rowOff>
    </xdr:to>
    <xdr:pic>
      <xdr:nvPicPr>
        <xdr:cNvPr id="35" name="Рисунок 34" descr="257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8283" y="19273631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55</xdr:row>
      <xdr:rowOff>8283</xdr:rowOff>
    </xdr:from>
    <xdr:to>
      <xdr:col>0</xdr:col>
      <xdr:colOff>1246533</xdr:colOff>
      <xdr:row>56</xdr:row>
      <xdr:rowOff>617053</xdr:rowOff>
    </xdr:to>
    <xdr:pic>
      <xdr:nvPicPr>
        <xdr:cNvPr id="37" name="Рисунок 36" descr="263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8283" y="2053258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59</xdr:row>
      <xdr:rowOff>8283</xdr:rowOff>
    </xdr:from>
    <xdr:to>
      <xdr:col>0</xdr:col>
      <xdr:colOff>1246533</xdr:colOff>
      <xdr:row>60</xdr:row>
      <xdr:rowOff>617054</xdr:rowOff>
    </xdr:to>
    <xdr:pic>
      <xdr:nvPicPr>
        <xdr:cNvPr id="38" name="Рисунок 37" descr="280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8283" y="21791544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63</xdr:row>
      <xdr:rowOff>8283</xdr:rowOff>
    </xdr:from>
    <xdr:to>
      <xdr:col>0</xdr:col>
      <xdr:colOff>1246533</xdr:colOff>
      <xdr:row>64</xdr:row>
      <xdr:rowOff>617055</xdr:rowOff>
    </xdr:to>
    <xdr:pic>
      <xdr:nvPicPr>
        <xdr:cNvPr id="40" name="Рисунок 39" descr="371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8283" y="230505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65</xdr:row>
      <xdr:rowOff>8283</xdr:rowOff>
    </xdr:from>
    <xdr:to>
      <xdr:col>0</xdr:col>
      <xdr:colOff>1246533</xdr:colOff>
      <xdr:row>66</xdr:row>
      <xdr:rowOff>617054</xdr:rowOff>
    </xdr:to>
    <xdr:pic>
      <xdr:nvPicPr>
        <xdr:cNvPr id="41" name="Рисунок 40" descr="391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8283" y="2430945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69</xdr:row>
      <xdr:rowOff>8283</xdr:rowOff>
    </xdr:from>
    <xdr:to>
      <xdr:col>0</xdr:col>
      <xdr:colOff>1246533</xdr:colOff>
      <xdr:row>70</xdr:row>
      <xdr:rowOff>617055</xdr:rowOff>
    </xdr:to>
    <xdr:pic>
      <xdr:nvPicPr>
        <xdr:cNvPr id="43" name="Рисунок 42" descr="542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8283" y="25568413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21</xdr:row>
      <xdr:rowOff>8283</xdr:rowOff>
    </xdr:from>
    <xdr:to>
      <xdr:col>0</xdr:col>
      <xdr:colOff>1246533</xdr:colOff>
      <xdr:row>22</xdr:row>
      <xdr:rowOff>617054</xdr:rowOff>
    </xdr:to>
    <xdr:pic>
      <xdr:nvPicPr>
        <xdr:cNvPr id="56" name="Рисунок 55" descr="001SCGR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8283" y="794302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27</xdr:row>
      <xdr:rowOff>8283</xdr:rowOff>
    </xdr:from>
    <xdr:to>
      <xdr:col>0</xdr:col>
      <xdr:colOff>1246533</xdr:colOff>
      <xdr:row>28</xdr:row>
      <xdr:rowOff>617055</xdr:rowOff>
    </xdr:to>
    <xdr:pic>
      <xdr:nvPicPr>
        <xdr:cNvPr id="57" name="Рисунок 56" descr="001L140D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8283" y="11719892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29</xdr:row>
      <xdr:rowOff>8283</xdr:rowOff>
    </xdr:from>
    <xdr:to>
      <xdr:col>0</xdr:col>
      <xdr:colOff>1246533</xdr:colOff>
      <xdr:row>30</xdr:row>
      <xdr:rowOff>617055</xdr:rowOff>
    </xdr:to>
    <xdr:pic>
      <xdr:nvPicPr>
        <xdr:cNvPr id="60" name="Рисунок 59" descr="001L142D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8283" y="12978848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31</xdr:row>
      <xdr:rowOff>8283</xdr:rowOff>
    </xdr:from>
    <xdr:to>
      <xdr:col>0</xdr:col>
      <xdr:colOff>1246533</xdr:colOff>
      <xdr:row>32</xdr:row>
      <xdr:rowOff>617054</xdr:rowOff>
    </xdr:to>
    <xdr:pic>
      <xdr:nvPicPr>
        <xdr:cNvPr id="61" name="Рисунок 60" descr="203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8283" y="1423780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49</xdr:row>
      <xdr:rowOff>8283</xdr:rowOff>
    </xdr:from>
    <xdr:to>
      <xdr:col>0</xdr:col>
      <xdr:colOff>1246533</xdr:colOff>
      <xdr:row>50</xdr:row>
      <xdr:rowOff>617056</xdr:rowOff>
    </xdr:to>
    <xdr:pic>
      <xdr:nvPicPr>
        <xdr:cNvPr id="62" name="Рисунок 61" descr="238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8283" y="24309457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51</xdr:row>
      <xdr:rowOff>8283</xdr:rowOff>
    </xdr:from>
    <xdr:to>
      <xdr:col>0</xdr:col>
      <xdr:colOff>1246533</xdr:colOff>
      <xdr:row>52</xdr:row>
      <xdr:rowOff>617056</xdr:rowOff>
    </xdr:to>
    <xdr:pic>
      <xdr:nvPicPr>
        <xdr:cNvPr id="65" name="Рисунок 64" descr="253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8283" y="25568413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57</xdr:row>
      <xdr:rowOff>8283</xdr:rowOff>
    </xdr:from>
    <xdr:to>
      <xdr:col>0</xdr:col>
      <xdr:colOff>1246533</xdr:colOff>
      <xdr:row>58</xdr:row>
      <xdr:rowOff>617054</xdr:rowOff>
    </xdr:to>
    <xdr:pic>
      <xdr:nvPicPr>
        <xdr:cNvPr id="66" name="Рисунок 65" descr="276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8283" y="29345283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61</xdr:row>
      <xdr:rowOff>8283</xdr:rowOff>
    </xdr:from>
    <xdr:to>
      <xdr:col>0</xdr:col>
      <xdr:colOff>1246533</xdr:colOff>
      <xdr:row>62</xdr:row>
      <xdr:rowOff>617056</xdr:rowOff>
    </xdr:to>
    <xdr:pic>
      <xdr:nvPicPr>
        <xdr:cNvPr id="69" name="Рисунок 68" descr="296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8283" y="31863196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67</xdr:row>
      <xdr:rowOff>8283</xdr:rowOff>
    </xdr:from>
    <xdr:to>
      <xdr:col>0</xdr:col>
      <xdr:colOff>1246533</xdr:colOff>
      <xdr:row>68</xdr:row>
      <xdr:rowOff>617053</xdr:rowOff>
    </xdr:to>
    <xdr:pic>
      <xdr:nvPicPr>
        <xdr:cNvPr id="70" name="Рисунок 69" descr="539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8283" y="35640066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35</xdr:row>
      <xdr:rowOff>8283</xdr:rowOff>
    </xdr:from>
    <xdr:to>
      <xdr:col>0</xdr:col>
      <xdr:colOff>1246533</xdr:colOff>
      <xdr:row>36</xdr:row>
      <xdr:rowOff>617056</xdr:rowOff>
    </xdr:to>
    <xdr:pic>
      <xdr:nvPicPr>
        <xdr:cNvPr id="72" name="Рисунок 71" descr="206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8283" y="16755718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37</xdr:row>
      <xdr:rowOff>8283</xdr:rowOff>
    </xdr:from>
    <xdr:to>
      <xdr:col>0</xdr:col>
      <xdr:colOff>1246533</xdr:colOff>
      <xdr:row>38</xdr:row>
      <xdr:rowOff>617056</xdr:rowOff>
    </xdr:to>
    <xdr:pic>
      <xdr:nvPicPr>
        <xdr:cNvPr id="73" name="Рисунок 72" descr="208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8283" y="18014674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72</xdr:row>
      <xdr:rowOff>8283</xdr:rowOff>
    </xdr:from>
    <xdr:to>
      <xdr:col>0</xdr:col>
      <xdr:colOff>1246533</xdr:colOff>
      <xdr:row>73</xdr:row>
      <xdr:rowOff>617054</xdr:rowOff>
    </xdr:to>
    <xdr:pic>
      <xdr:nvPicPr>
        <xdr:cNvPr id="75" name="Рисунок 74" descr="001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8283" y="3901937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74</xdr:row>
      <xdr:rowOff>8283</xdr:rowOff>
    </xdr:from>
    <xdr:to>
      <xdr:col>0</xdr:col>
      <xdr:colOff>1246533</xdr:colOff>
      <xdr:row>75</xdr:row>
      <xdr:rowOff>617053</xdr:rowOff>
    </xdr:to>
    <xdr:pic>
      <xdr:nvPicPr>
        <xdr:cNvPr id="76" name="Рисунок 75" descr="001AB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8283" y="40278326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76</xdr:row>
      <xdr:rowOff>8283</xdr:rowOff>
    </xdr:from>
    <xdr:to>
      <xdr:col>0</xdr:col>
      <xdr:colOff>1246533</xdr:colOff>
      <xdr:row>77</xdr:row>
      <xdr:rowOff>617055</xdr:rowOff>
    </xdr:to>
    <xdr:pic>
      <xdr:nvPicPr>
        <xdr:cNvPr id="77" name="Рисунок 76" descr="001GSHA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8283" y="41537283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78</xdr:row>
      <xdr:rowOff>8283</xdr:rowOff>
    </xdr:from>
    <xdr:to>
      <xdr:col>0</xdr:col>
      <xdr:colOff>1246533</xdr:colOff>
      <xdr:row>79</xdr:row>
      <xdr:rowOff>617056</xdr:rowOff>
    </xdr:to>
    <xdr:pic>
      <xdr:nvPicPr>
        <xdr:cNvPr id="78" name="Рисунок 77" descr="001LUMG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8283" y="4279624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80</xdr:row>
      <xdr:rowOff>8283</xdr:rowOff>
    </xdr:from>
    <xdr:to>
      <xdr:col>0</xdr:col>
      <xdr:colOff>1246533</xdr:colOff>
      <xdr:row>81</xdr:row>
      <xdr:rowOff>617056</xdr:rowOff>
    </xdr:to>
    <xdr:pic>
      <xdr:nvPicPr>
        <xdr:cNvPr id="79" name="Рисунок 78" descr="257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8283" y="44055196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82</xdr:row>
      <xdr:rowOff>8283</xdr:rowOff>
    </xdr:from>
    <xdr:to>
      <xdr:col>0</xdr:col>
      <xdr:colOff>1246533</xdr:colOff>
      <xdr:row>83</xdr:row>
      <xdr:rowOff>617056</xdr:rowOff>
    </xdr:to>
    <xdr:pic>
      <xdr:nvPicPr>
        <xdr:cNvPr id="80" name="Рисунок 79" descr="280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8283" y="45314153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85</xdr:row>
      <xdr:rowOff>8283</xdr:rowOff>
    </xdr:from>
    <xdr:to>
      <xdr:col>0</xdr:col>
      <xdr:colOff>1246533</xdr:colOff>
      <xdr:row>86</xdr:row>
      <xdr:rowOff>617056</xdr:rowOff>
    </xdr:to>
    <xdr:pic>
      <xdr:nvPicPr>
        <xdr:cNvPr id="81" name="Рисунок 80" descr="001M.jpg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8283" y="4700380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8283</xdr:colOff>
      <xdr:row>87</xdr:row>
      <xdr:rowOff>8283</xdr:rowOff>
    </xdr:from>
    <xdr:to>
      <xdr:col>0</xdr:col>
      <xdr:colOff>1246533</xdr:colOff>
      <xdr:row>88</xdr:row>
      <xdr:rowOff>617055</xdr:rowOff>
    </xdr:to>
    <xdr:pic>
      <xdr:nvPicPr>
        <xdr:cNvPr id="82" name="Рисунок 81" descr="215.jpg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8283" y="48262761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11206</xdr:rowOff>
    </xdr:from>
    <xdr:to>
      <xdr:col>0</xdr:col>
      <xdr:colOff>1238250</xdr:colOff>
      <xdr:row>42</xdr:row>
      <xdr:rowOff>621927</xdr:rowOff>
    </xdr:to>
    <xdr:pic>
      <xdr:nvPicPr>
        <xdr:cNvPr id="44" name="Рисунок 43" descr="211.jpg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0" y="20876559"/>
          <a:ext cx="1238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workbookViewId="0">
      <selection activeCell="O15" sqref="O15"/>
    </sheetView>
  </sheetViews>
  <sheetFormatPr defaultRowHeight="15"/>
  <cols>
    <col min="1" max="1" width="18.85546875" customWidth="1"/>
    <col min="2" max="2" width="8.42578125" customWidth="1"/>
    <col min="3" max="3" width="22" customWidth="1"/>
    <col min="4" max="6" width="16.5703125" customWidth="1"/>
    <col min="7" max="8" width="20.42578125" hidden="1" customWidth="1"/>
    <col min="9" max="9" width="20.42578125" customWidth="1"/>
    <col min="10" max="10" width="20.42578125" hidden="1" customWidth="1"/>
    <col min="11" max="11" width="15" customWidth="1"/>
    <col min="12" max="12" width="16.140625" customWidth="1"/>
    <col min="13" max="13" width="26.28515625" customWidth="1"/>
    <col min="14" max="14" width="8.5703125" hidden="1" customWidth="1"/>
  </cols>
  <sheetData>
    <row r="1" spans="1:14" ht="26.25" customHeight="1">
      <c r="A1" s="2" t="s">
        <v>0</v>
      </c>
      <c r="B1" s="2"/>
      <c r="C1" s="3"/>
      <c r="D1" s="75" t="s">
        <v>15</v>
      </c>
      <c r="E1" s="75"/>
      <c r="F1" s="75"/>
      <c r="G1" s="75"/>
      <c r="H1" s="33"/>
      <c r="I1" s="81" t="s">
        <v>84</v>
      </c>
      <c r="J1" s="81"/>
      <c r="K1" s="81"/>
      <c r="L1" s="82"/>
      <c r="M1" s="6"/>
    </row>
    <row r="2" spans="1:14" ht="26.25" customHeight="1">
      <c r="A2" s="2"/>
      <c r="B2" s="2"/>
      <c r="C2" s="4"/>
      <c r="D2" s="76"/>
      <c r="E2" s="76"/>
      <c r="F2" s="76"/>
      <c r="G2" s="76"/>
      <c r="H2" s="34"/>
      <c r="I2" s="83"/>
      <c r="J2" s="83"/>
      <c r="K2" s="83"/>
      <c r="L2" s="84"/>
      <c r="M2" s="8" t="s">
        <v>12</v>
      </c>
    </row>
    <row r="3" spans="1:14" ht="26.25" customHeight="1">
      <c r="A3" s="2"/>
      <c r="B3" s="2"/>
      <c r="C3" s="5"/>
      <c r="D3" s="77"/>
      <c r="E3" s="77"/>
      <c r="F3" s="77"/>
      <c r="G3" s="77"/>
      <c r="H3" s="35"/>
      <c r="I3" s="85"/>
      <c r="J3" s="85"/>
      <c r="K3" s="85"/>
      <c r="L3" s="86"/>
      <c r="M3" s="93">
        <f>SUM(N:N)</f>
        <v>0</v>
      </c>
    </row>
    <row r="4" spans="1:14" ht="18" customHeight="1">
      <c r="A4" s="78" t="s">
        <v>8</v>
      </c>
      <c r="B4" s="78"/>
      <c r="C4" s="78"/>
      <c r="D4" s="79" t="s">
        <v>63</v>
      </c>
      <c r="E4" s="80"/>
      <c r="F4" s="80"/>
      <c r="G4" s="80"/>
      <c r="H4" s="80"/>
      <c r="I4" s="80"/>
      <c r="J4" s="80"/>
      <c r="K4" s="80"/>
      <c r="L4" s="80"/>
      <c r="M4" s="45">
        <v>140</v>
      </c>
    </row>
    <row r="5" spans="1:14" ht="18" customHeight="1">
      <c r="A5" s="87" t="s">
        <v>9</v>
      </c>
      <c r="B5" s="87"/>
      <c r="C5" s="87"/>
      <c r="D5" s="69"/>
      <c r="E5" s="70"/>
      <c r="F5" s="70"/>
      <c r="G5" s="70"/>
      <c r="H5" s="70"/>
      <c r="I5" s="70"/>
      <c r="J5" s="70"/>
      <c r="K5" s="70"/>
      <c r="L5" s="70"/>
      <c r="M5" s="45">
        <v>73</v>
      </c>
    </row>
    <row r="6" spans="1:14" ht="18" customHeight="1">
      <c r="A6" s="92" t="s">
        <v>10</v>
      </c>
      <c r="B6" s="92"/>
      <c r="C6" s="92"/>
      <c r="D6" s="69"/>
      <c r="E6" s="70"/>
      <c r="F6" s="70"/>
      <c r="G6" s="70"/>
      <c r="H6" s="70"/>
      <c r="I6" s="70"/>
      <c r="J6" s="70"/>
      <c r="K6" s="70"/>
      <c r="L6" s="70"/>
      <c r="M6" s="1"/>
    </row>
    <row r="7" spans="1:14" ht="6" hidden="1" customHeight="1">
      <c r="A7" s="17"/>
      <c r="B7" s="17"/>
      <c r="C7" s="17"/>
      <c r="D7" s="18"/>
      <c r="E7" s="18"/>
      <c r="F7" s="18"/>
      <c r="G7" s="18"/>
      <c r="H7" s="18"/>
      <c r="I7" s="18"/>
      <c r="J7" s="18"/>
      <c r="K7" s="18"/>
      <c r="L7" s="19"/>
    </row>
    <row r="8" spans="1:14" ht="18" hidden="1" customHeight="1">
      <c r="A8" s="17"/>
      <c r="B8" s="17"/>
      <c r="C8" s="88" t="s">
        <v>38</v>
      </c>
      <c r="D8" s="89"/>
      <c r="E8" s="89"/>
      <c r="F8" s="89"/>
      <c r="G8" s="90"/>
      <c r="H8" s="38"/>
      <c r="I8" s="38"/>
      <c r="J8" s="38"/>
      <c r="K8" s="18"/>
      <c r="L8" s="31"/>
    </row>
    <row r="9" spans="1:14" ht="18" hidden="1" customHeight="1">
      <c r="A9" s="17"/>
      <c r="B9" s="17"/>
      <c r="C9" s="20" t="s">
        <v>39</v>
      </c>
      <c r="D9" s="21" t="s">
        <v>40</v>
      </c>
      <c r="E9" s="21" t="s">
        <v>41</v>
      </c>
      <c r="F9" s="21" t="s">
        <v>42</v>
      </c>
      <c r="G9" s="22" t="s">
        <v>43</v>
      </c>
      <c r="H9" s="39"/>
      <c r="I9" s="39"/>
      <c r="J9" s="39"/>
      <c r="K9" s="18"/>
      <c r="L9" s="31"/>
    </row>
    <row r="10" spans="1:14" ht="18" hidden="1" customHeight="1">
      <c r="A10" s="17"/>
      <c r="B10" s="17"/>
      <c r="C10" s="36">
        <v>0.15</v>
      </c>
      <c r="D10" s="37" t="s">
        <v>77</v>
      </c>
      <c r="E10" s="37" t="s">
        <v>78</v>
      </c>
      <c r="F10" s="37" t="s">
        <v>79</v>
      </c>
      <c r="G10" s="23" t="s">
        <v>44</v>
      </c>
      <c r="H10" s="40"/>
      <c r="I10" s="40"/>
      <c r="J10" s="40"/>
      <c r="K10" s="18"/>
      <c r="L10" s="31"/>
    </row>
    <row r="11" spans="1:14" ht="12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4" ht="39" customHeight="1">
      <c r="A12" s="55" t="s">
        <v>1</v>
      </c>
      <c r="B12" s="55" t="s">
        <v>14</v>
      </c>
      <c r="C12" s="57" t="s">
        <v>2</v>
      </c>
      <c r="D12" s="55" t="s">
        <v>13</v>
      </c>
      <c r="E12" s="55" t="s">
        <v>3</v>
      </c>
      <c r="F12" s="55" t="s">
        <v>4</v>
      </c>
      <c r="G12" s="58" t="s">
        <v>83</v>
      </c>
      <c r="H12" s="56" t="s">
        <v>80</v>
      </c>
      <c r="I12" s="58" t="s">
        <v>82</v>
      </c>
      <c r="J12" s="58" t="s">
        <v>5</v>
      </c>
      <c r="K12" s="55" t="s">
        <v>6</v>
      </c>
      <c r="L12" s="59" t="s">
        <v>7</v>
      </c>
    </row>
    <row r="13" spans="1:14" ht="33.75" customHeight="1">
      <c r="A13" s="66" t="s">
        <v>64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7"/>
      <c r="N13" s="16"/>
    </row>
    <row r="14" spans="1:14" ht="49.5" customHeight="1">
      <c r="A14" s="91"/>
      <c r="B14" s="24"/>
      <c r="C14" s="68" t="s">
        <v>60</v>
      </c>
      <c r="D14" s="71" t="s">
        <v>20</v>
      </c>
      <c r="E14" s="32" t="s">
        <v>16</v>
      </c>
      <c r="F14" s="25" t="s">
        <v>18</v>
      </c>
      <c r="G14" s="46">
        <v>109</v>
      </c>
      <c r="H14" s="47">
        <f>G14/100*80</f>
        <v>87.2</v>
      </c>
      <c r="I14" s="48">
        <f>G14/$M$4</f>
        <v>0.77857142857142858</v>
      </c>
      <c r="J14" s="48">
        <f>I14*$M$5</f>
        <v>56.835714285714289</v>
      </c>
      <c r="K14" s="25" t="s">
        <v>81</v>
      </c>
      <c r="L14" s="43"/>
      <c r="N14" s="94">
        <f>I14*L14</f>
        <v>0</v>
      </c>
    </row>
    <row r="15" spans="1:14" ht="49.5" customHeight="1">
      <c r="A15" s="63"/>
      <c r="B15" s="26"/>
      <c r="C15" s="61"/>
      <c r="D15" s="65"/>
      <c r="E15" s="29"/>
      <c r="F15" s="29"/>
      <c r="G15" s="49"/>
      <c r="H15" s="50">
        <f>G15/100*80</f>
        <v>0</v>
      </c>
      <c r="I15" s="51">
        <f>G15/$M$4</f>
        <v>0</v>
      </c>
      <c r="J15" s="51">
        <f>I15*$M$5</f>
        <v>0</v>
      </c>
      <c r="K15" s="27"/>
      <c r="L15" s="28"/>
      <c r="N15" s="94">
        <f t="shared" ref="N15:N78" si="0">I15*L15</f>
        <v>0</v>
      </c>
    </row>
    <row r="16" spans="1:14" ht="49.5" customHeight="1">
      <c r="A16" s="62"/>
      <c r="B16" s="24"/>
      <c r="C16" s="60" t="s">
        <v>54</v>
      </c>
      <c r="D16" s="64" t="s">
        <v>19</v>
      </c>
      <c r="E16" s="30" t="s">
        <v>16</v>
      </c>
      <c r="F16" s="14" t="s">
        <v>18</v>
      </c>
      <c r="G16" s="52">
        <v>152</v>
      </c>
      <c r="H16" s="53">
        <f t="shared" ref="H16:H71" si="1">G16/100*80</f>
        <v>121.6</v>
      </c>
      <c r="I16" s="48">
        <f t="shared" ref="I16:I71" si="2">G16/$M$4</f>
        <v>1.0857142857142856</v>
      </c>
      <c r="J16" s="48">
        <f t="shared" ref="J16:J71" si="3">I16*$M$5</f>
        <v>79.257142857142853</v>
      </c>
      <c r="K16" s="25"/>
      <c r="L16" s="15"/>
      <c r="N16" s="94">
        <f t="shared" si="0"/>
        <v>0</v>
      </c>
    </row>
    <row r="17" spans="1:14" ht="49.5" customHeight="1">
      <c r="A17" s="63"/>
      <c r="B17" s="26"/>
      <c r="C17" s="61"/>
      <c r="D17" s="65"/>
      <c r="E17" s="29"/>
      <c r="F17" s="29"/>
      <c r="G17" s="49"/>
      <c r="H17" s="50">
        <f t="shared" si="1"/>
        <v>0</v>
      </c>
      <c r="I17" s="51">
        <f t="shared" si="2"/>
        <v>0</v>
      </c>
      <c r="J17" s="51">
        <f t="shared" si="3"/>
        <v>0</v>
      </c>
      <c r="K17" s="27"/>
      <c r="L17" s="28"/>
      <c r="N17" s="94">
        <f t="shared" si="0"/>
        <v>0</v>
      </c>
    </row>
    <row r="18" spans="1:14" ht="49.5" customHeight="1">
      <c r="A18" s="62"/>
      <c r="B18" s="24"/>
      <c r="C18" s="60" t="s">
        <v>55</v>
      </c>
      <c r="D18" s="64" t="s">
        <v>21</v>
      </c>
      <c r="E18" s="30" t="s">
        <v>16</v>
      </c>
      <c r="F18" s="14" t="s">
        <v>18</v>
      </c>
      <c r="G18" s="52">
        <v>152</v>
      </c>
      <c r="H18" s="53">
        <f t="shared" si="1"/>
        <v>121.6</v>
      </c>
      <c r="I18" s="48">
        <f t="shared" si="2"/>
        <v>1.0857142857142856</v>
      </c>
      <c r="J18" s="48">
        <f t="shared" si="3"/>
        <v>79.257142857142853</v>
      </c>
      <c r="K18" s="25"/>
      <c r="L18" s="15"/>
      <c r="N18" s="94">
        <f t="shared" si="0"/>
        <v>0</v>
      </c>
    </row>
    <row r="19" spans="1:14" ht="49.5" customHeight="1">
      <c r="A19" s="63"/>
      <c r="B19" s="26"/>
      <c r="C19" s="61"/>
      <c r="D19" s="65"/>
      <c r="E19" s="29"/>
      <c r="F19" s="29"/>
      <c r="G19" s="49"/>
      <c r="H19" s="50">
        <f t="shared" si="1"/>
        <v>0</v>
      </c>
      <c r="I19" s="51">
        <f t="shared" si="2"/>
        <v>0</v>
      </c>
      <c r="J19" s="51">
        <f t="shared" si="3"/>
        <v>0</v>
      </c>
      <c r="K19" s="27"/>
      <c r="L19" s="28"/>
      <c r="N19" s="94">
        <f t="shared" si="0"/>
        <v>0</v>
      </c>
    </row>
    <row r="20" spans="1:14" ht="49.5" customHeight="1">
      <c r="A20" s="62"/>
      <c r="B20" s="24"/>
      <c r="C20" s="60" t="s">
        <v>56</v>
      </c>
      <c r="D20" s="64" t="s">
        <v>22</v>
      </c>
      <c r="E20" s="30" t="s">
        <v>16</v>
      </c>
      <c r="F20" s="14" t="s">
        <v>18</v>
      </c>
      <c r="G20" s="52">
        <v>152</v>
      </c>
      <c r="H20" s="53">
        <f t="shared" si="1"/>
        <v>121.6</v>
      </c>
      <c r="I20" s="48">
        <f t="shared" si="2"/>
        <v>1.0857142857142856</v>
      </c>
      <c r="J20" s="48">
        <f t="shared" si="3"/>
        <v>79.257142857142853</v>
      </c>
      <c r="K20" s="25"/>
      <c r="L20" s="15"/>
      <c r="N20" s="94">
        <f t="shared" si="0"/>
        <v>0</v>
      </c>
    </row>
    <row r="21" spans="1:14" ht="49.5" customHeight="1">
      <c r="A21" s="63"/>
      <c r="B21" s="26"/>
      <c r="C21" s="61"/>
      <c r="D21" s="65"/>
      <c r="E21" s="29"/>
      <c r="F21" s="29"/>
      <c r="G21" s="49"/>
      <c r="H21" s="50">
        <f t="shared" si="1"/>
        <v>0</v>
      </c>
      <c r="I21" s="51">
        <f t="shared" si="2"/>
        <v>0</v>
      </c>
      <c r="J21" s="51">
        <f t="shared" si="3"/>
        <v>0</v>
      </c>
      <c r="K21" s="27"/>
      <c r="L21" s="28"/>
      <c r="N21" s="94">
        <f t="shared" si="0"/>
        <v>0</v>
      </c>
    </row>
    <row r="22" spans="1:14" ht="49.5" customHeight="1">
      <c r="A22" s="62"/>
      <c r="B22" s="24"/>
      <c r="C22" s="60" t="s">
        <v>61</v>
      </c>
      <c r="D22" s="64" t="s">
        <v>45</v>
      </c>
      <c r="E22" s="30"/>
      <c r="F22" s="30"/>
      <c r="G22" s="54"/>
      <c r="H22" s="53">
        <f t="shared" si="1"/>
        <v>0</v>
      </c>
      <c r="I22" s="48">
        <f t="shared" si="2"/>
        <v>0</v>
      </c>
      <c r="J22" s="48">
        <f t="shared" si="3"/>
        <v>0</v>
      </c>
      <c r="K22" s="25"/>
      <c r="L22" s="15"/>
      <c r="N22" s="94">
        <f t="shared" si="0"/>
        <v>0</v>
      </c>
    </row>
    <row r="23" spans="1:14" ht="49.5" customHeight="1">
      <c r="A23" s="63"/>
      <c r="B23" s="26"/>
      <c r="C23" s="61"/>
      <c r="D23" s="65"/>
      <c r="E23" s="29" t="s">
        <v>17</v>
      </c>
      <c r="F23" s="29" t="s">
        <v>18</v>
      </c>
      <c r="G23" s="49">
        <v>171</v>
      </c>
      <c r="H23" s="50">
        <f t="shared" si="1"/>
        <v>136.80000000000001</v>
      </c>
      <c r="I23" s="51">
        <f t="shared" si="2"/>
        <v>1.2214285714285715</v>
      </c>
      <c r="J23" s="51">
        <f t="shared" si="3"/>
        <v>89.164285714285725</v>
      </c>
      <c r="K23" s="27"/>
      <c r="L23" s="28"/>
      <c r="N23" s="94">
        <f t="shared" si="0"/>
        <v>0</v>
      </c>
    </row>
    <row r="24" spans="1:14" ht="49.5" customHeight="1">
      <c r="A24" s="62"/>
      <c r="B24" s="24"/>
      <c r="C24" s="60" t="s">
        <v>57</v>
      </c>
      <c r="D24" s="64" t="s">
        <v>23</v>
      </c>
      <c r="E24" s="30" t="s">
        <v>16</v>
      </c>
      <c r="F24" s="14" t="s">
        <v>18</v>
      </c>
      <c r="G24" s="52">
        <v>152</v>
      </c>
      <c r="H24" s="53">
        <f t="shared" si="1"/>
        <v>121.6</v>
      </c>
      <c r="I24" s="48">
        <f t="shared" si="2"/>
        <v>1.0857142857142856</v>
      </c>
      <c r="J24" s="48">
        <f t="shared" si="3"/>
        <v>79.257142857142853</v>
      </c>
      <c r="K24" s="25"/>
      <c r="L24" s="15"/>
      <c r="N24" s="94">
        <f t="shared" si="0"/>
        <v>0</v>
      </c>
    </row>
    <row r="25" spans="1:14" ht="49.5" customHeight="1">
      <c r="A25" s="63"/>
      <c r="B25" s="26"/>
      <c r="C25" s="61"/>
      <c r="D25" s="65"/>
      <c r="E25" s="29"/>
      <c r="F25" s="29"/>
      <c r="G25" s="49"/>
      <c r="H25" s="50">
        <f t="shared" si="1"/>
        <v>0</v>
      </c>
      <c r="I25" s="51">
        <f t="shared" si="2"/>
        <v>0</v>
      </c>
      <c r="J25" s="51">
        <f t="shared" si="3"/>
        <v>0</v>
      </c>
      <c r="K25" s="27"/>
      <c r="L25" s="28"/>
      <c r="N25" s="94">
        <f t="shared" si="0"/>
        <v>0</v>
      </c>
    </row>
    <row r="26" spans="1:14" ht="49.5" customHeight="1">
      <c r="A26" s="62"/>
      <c r="B26" s="24"/>
      <c r="C26" s="60" t="s">
        <v>58</v>
      </c>
      <c r="D26" s="64" t="s">
        <v>24</v>
      </c>
      <c r="E26" s="30" t="s">
        <v>16</v>
      </c>
      <c r="F26" s="14" t="s">
        <v>18</v>
      </c>
      <c r="G26" s="52">
        <v>152</v>
      </c>
      <c r="H26" s="53">
        <f t="shared" si="1"/>
        <v>121.6</v>
      </c>
      <c r="I26" s="48">
        <f t="shared" si="2"/>
        <v>1.0857142857142856</v>
      </c>
      <c r="J26" s="48">
        <f t="shared" si="3"/>
        <v>79.257142857142853</v>
      </c>
      <c r="K26" s="25"/>
      <c r="L26" s="15"/>
      <c r="N26" s="94">
        <f t="shared" si="0"/>
        <v>0</v>
      </c>
    </row>
    <row r="27" spans="1:14" ht="49.5" customHeight="1">
      <c r="A27" s="63"/>
      <c r="B27" s="26"/>
      <c r="C27" s="61"/>
      <c r="D27" s="65"/>
      <c r="E27" s="29"/>
      <c r="F27" s="29"/>
      <c r="G27" s="49"/>
      <c r="H27" s="50">
        <f t="shared" si="1"/>
        <v>0</v>
      </c>
      <c r="I27" s="51">
        <f t="shared" si="2"/>
        <v>0</v>
      </c>
      <c r="J27" s="51">
        <f t="shared" si="3"/>
        <v>0</v>
      </c>
      <c r="K27" s="27"/>
      <c r="L27" s="28"/>
      <c r="N27" s="94">
        <f t="shared" si="0"/>
        <v>0</v>
      </c>
    </row>
    <row r="28" spans="1:14" ht="49.5" customHeight="1">
      <c r="A28" s="62"/>
      <c r="B28" s="24"/>
      <c r="C28" s="60" t="s">
        <v>62</v>
      </c>
      <c r="D28" s="64" t="s">
        <v>46</v>
      </c>
      <c r="E28" s="30"/>
      <c r="F28" s="30"/>
      <c r="G28" s="54"/>
      <c r="H28" s="53">
        <f t="shared" si="1"/>
        <v>0</v>
      </c>
      <c r="I28" s="48">
        <f t="shared" si="2"/>
        <v>0</v>
      </c>
      <c r="J28" s="48">
        <f t="shared" si="3"/>
        <v>0</v>
      </c>
      <c r="K28" s="25"/>
      <c r="L28" s="15"/>
      <c r="N28" s="94">
        <f t="shared" si="0"/>
        <v>0</v>
      </c>
    </row>
    <row r="29" spans="1:14" ht="49.5" customHeight="1">
      <c r="A29" s="63"/>
      <c r="B29" s="26"/>
      <c r="C29" s="61"/>
      <c r="D29" s="65"/>
      <c r="E29" s="29" t="s">
        <v>17</v>
      </c>
      <c r="F29" s="29" t="s">
        <v>18</v>
      </c>
      <c r="G29" s="49">
        <v>146</v>
      </c>
      <c r="H29" s="50">
        <f t="shared" si="1"/>
        <v>116.8</v>
      </c>
      <c r="I29" s="51">
        <f t="shared" si="2"/>
        <v>1.0428571428571429</v>
      </c>
      <c r="J29" s="51">
        <f t="shared" si="3"/>
        <v>76.128571428571433</v>
      </c>
      <c r="K29" s="27" t="s">
        <v>81</v>
      </c>
      <c r="L29" s="28"/>
      <c r="N29" s="94">
        <f t="shared" si="0"/>
        <v>0</v>
      </c>
    </row>
    <row r="30" spans="1:14" ht="49.5" customHeight="1">
      <c r="A30" s="62"/>
      <c r="B30" s="24"/>
      <c r="C30" s="60" t="s">
        <v>59</v>
      </c>
      <c r="D30" s="64" t="s">
        <v>47</v>
      </c>
      <c r="E30" s="30"/>
      <c r="F30" s="30"/>
      <c r="G30" s="54"/>
      <c r="H30" s="53">
        <f t="shared" si="1"/>
        <v>0</v>
      </c>
      <c r="I30" s="48">
        <f t="shared" si="2"/>
        <v>0</v>
      </c>
      <c r="J30" s="48">
        <f t="shared" si="3"/>
        <v>0</v>
      </c>
      <c r="K30" s="25"/>
      <c r="L30" s="15"/>
      <c r="N30" s="94">
        <f t="shared" si="0"/>
        <v>0</v>
      </c>
    </row>
    <row r="31" spans="1:14" ht="49.5" customHeight="1">
      <c r="A31" s="63"/>
      <c r="B31" s="26"/>
      <c r="C31" s="61"/>
      <c r="D31" s="65"/>
      <c r="E31" s="29" t="s">
        <v>17</v>
      </c>
      <c r="F31" s="29" t="s">
        <v>18</v>
      </c>
      <c r="G31" s="49">
        <v>171</v>
      </c>
      <c r="H31" s="50">
        <f t="shared" si="1"/>
        <v>136.80000000000001</v>
      </c>
      <c r="I31" s="51">
        <f t="shared" si="2"/>
        <v>1.2214285714285715</v>
      </c>
      <c r="J31" s="51">
        <f t="shared" si="3"/>
        <v>89.164285714285725</v>
      </c>
      <c r="K31" s="27"/>
      <c r="L31" s="28"/>
      <c r="N31" s="94">
        <f t="shared" si="0"/>
        <v>0</v>
      </c>
    </row>
    <row r="32" spans="1:14" ht="49.5" customHeight="1">
      <c r="A32" s="62"/>
      <c r="B32" s="24"/>
      <c r="C32" s="60">
        <v>203</v>
      </c>
      <c r="D32" s="64" t="s">
        <v>48</v>
      </c>
      <c r="E32" s="30"/>
      <c r="F32" s="30"/>
      <c r="G32" s="54"/>
      <c r="H32" s="53">
        <f t="shared" si="1"/>
        <v>0</v>
      </c>
      <c r="I32" s="48">
        <f t="shared" si="2"/>
        <v>0</v>
      </c>
      <c r="J32" s="48">
        <f t="shared" si="3"/>
        <v>0</v>
      </c>
      <c r="K32" s="25"/>
      <c r="L32" s="15"/>
      <c r="N32" s="94">
        <f t="shared" si="0"/>
        <v>0</v>
      </c>
    </row>
    <row r="33" spans="1:14" ht="49.5" customHeight="1">
      <c r="A33" s="63"/>
      <c r="B33" s="26"/>
      <c r="C33" s="61"/>
      <c r="D33" s="65"/>
      <c r="E33" s="29" t="s">
        <v>17</v>
      </c>
      <c r="F33" s="29" t="s">
        <v>18</v>
      </c>
      <c r="G33" s="49">
        <v>171</v>
      </c>
      <c r="H33" s="50">
        <f t="shared" si="1"/>
        <v>136.80000000000001</v>
      </c>
      <c r="I33" s="51">
        <f t="shared" si="2"/>
        <v>1.2214285714285715</v>
      </c>
      <c r="J33" s="51">
        <f t="shared" si="3"/>
        <v>89.164285714285725</v>
      </c>
      <c r="K33" s="27"/>
      <c r="L33" s="28"/>
      <c r="N33" s="94">
        <f t="shared" si="0"/>
        <v>0</v>
      </c>
    </row>
    <row r="34" spans="1:14" ht="49.5" customHeight="1">
      <c r="A34" s="62"/>
      <c r="B34" s="24"/>
      <c r="C34" s="60">
        <v>204</v>
      </c>
      <c r="D34" s="64" t="s">
        <v>25</v>
      </c>
      <c r="E34" s="30" t="s">
        <v>16</v>
      </c>
      <c r="F34" s="14" t="s">
        <v>18</v>
      </c>
      <c r="G34" s="52">
        <v>127</v>
      </c>
      <c r="H34" s="53">
        <f t="shared" si="1"/>
        <v>101.6</v>
      </c>
      <c r="I34" s="48">
        <f t="shared" si="2"/>
        <v>0.90714285714285714</v>
      </c>
      <c r="J34" s="48">
        <f t="shared" si="3"/>
        <v>66.221428571428575</v>
      </c>
      <c r="K34" s="25" t="s">
        <v>81</v>
      </c>
      <c r="L34" s="15"/>
      <c r="N34" s="94">
        <f t="shared" si="0"/>
        <v>0</v>
      </c>
    </row>
    <row r="35" spans="1:14" ht="49.5" customHeight="1">
      <c r="A35" s="63"/>
      <c r="B35" s="26"/>
      <c r="C35" s="61"/>
      <c r="D35" s="65"/>
      <c r="E35" s="29"/>
      <c r="F35" s="29"/>
      <c r="G35" s="49"/>
      <c r="H35" s="50">
        <f t="shared" si="1"/>
        <v>0</v>
      </c>
      <c r="I35" s="51">
        <f t="shared" si="2"/>
        <v>0</v>
      </c>
      <c r="J35" s="51">
        <f t="shared" si="3"/>
        <v>0</v>
      </c>
      <c r="K35" s="27"/>
      <c r="L35" s="28"/>
      <c r="N35" s="94">
        <f t="shared" si="0"/>
        <v>0</v>
      </c>
    </row>
    <row r="36" spans="1:14" ht="49.5" customHeight="1">
      <c r="A36" s="62"/>
      <c r="B36" s="24"/>
      <c r="C36" s="60">
        <v>206</v>
      </c>
      <c r="D36" s="64" t="s">
        <v>26</v>
      </c>
      <c r="E36" s="30" t="s">
        <v>16</v>
      </c>
      <c r="F36" s="14" t="s">
        <v>18</v>
      </c>
      <c r="G36" s="52">
        <v>127</v>
      </c>
      <c r="H36" s="53">
        <f t="shared" si="1"/>
        <v>101.6</v>
      </c>
      <c r="I36" s="48">
        <f t="shared" si="2"/>
        <v>0.90714285714285714</v>
      </c>
      <c r="J36" s="48">
        <f t="shared" si="3"/>
        <v>66.221428571428575</v>
      </c>
      <c r="K36" s="25"/>
      <c r="L36" s="15"/>
      <c r="N36" s="94">
        <f t="shared" si="0"/>
        <v>0</v>
      </c>
    </row>
    <row r="37" spans="1:14" ht="49.5" customHeight="1">
      <c r="A37" s="63"/>
      <c r="B37" s="26"/>
      <c r="C37" s="61"/>
      <c r="D37" s="65"/>
      <c r="E37" s="29" t="s">
        <v>17</v>
      </c>
      <c r="F37" s="29" t="s">
        <v>18</v>
      </c>
      <c r="G37" s="49">
        <v>171</v>
      </c>
      <c r="H37" s="50">
        <f t="shared" si="1"/>
        <v>136.80000000000001</v>
      </c>
      <c r="I37" s="51">
        <f t="shared" si="2"/>
        <v>1.2214285714285715</v>
      </c>
      <c r="J37" s="51">
        <f t="shared" si="3"/>
        <v>89.164285714285725</v>
      </c>
      <c r="K37" s="27"/>
      <c r="L37" s="28"/>
      <c r="N37" s="94">
        <f t="shared" si="0"/>
        <v>0</v>
      </c>
    </row>
    <row r="38" spans="1:14" ht="49.5" customHeight="1">
      <c r="A38" s="62"/>
      <c r="B38" s="24"/>
      <c r="C38" s="60">
        <v>208</v>
      </c>
      <c r="D38" s="64" t="s">
        <v>49</v>
      </c>
      <c r="E38" s="30"/>
      <c r="F38" s="30"/>
      <c r="G38" s="54"/>
      <c r="H38" s="53">
        <f t="shared" si="1"/>
        <v>0</v>
      </c>
      <c r="I38" s="48">
        <f t="shared" si="2"/>
        <v>0</v>
      </c>
      <c r="J38" s="48">
        <f t="shared" si="3"/>
        <v>0</v>
      </c>
      <c r="K38" s="25"/>
      <c r="L38" s="15"/>
      <c r="N38" s="94">
        <f t="shared" si="0"/>
        <v>0</v>
      </c>
    </row>
    <row r="39" spans="1:14" ht="49.5" customHeight="1">
      <c r="A39" s="63"/>
      <c r="B39" s="26"/>
      <c r="C39" s="61"/>
      <c r="D39" s="65"/>
      <c r="E39" s="29" t="s">
        <v>17</v>
      </c>
      <c r="F39" s="29" t="s">
        <v>18</v>
      </c>
      <c r="G39" s="49">
        <v>171</v>
      </c>
      <c r="H39" s="50">
        <f t="shared" si="1"/>
        <v>136.80000000000001</v>
      </c>
      <c r="I39" s="51">
        <f t="shared" si="2"/>
        <v>1.2214285714285715</v>
      </c>
      <c r="J39" s="51">
        <f t="shared" si="3"/>
        <v>89.164285714285725</v>
      </c>
      <c r="K39" s="27"/>
      <c r="L39" s="28"/>
      <c r="N39" s="94">
        <f t="shared" si="0"/>
        <v>0</v>
      </c>
    </row>
    <row r="40" spans="1:14" ht="49.5" customHeight="1">
      <c r="A40" s="62"/>
      <c r="B40" s="24"/>
      <c r="C40" s="60">
        <v>209</v>
      </c>
      <c r="D40" s="64" t="s">
        <v>27</v>
      </c>
      <c r="E40" s="30" t="s">
        <v>16</v>
      </c>
      <c r="F40" s="14" t="s">
        <v>18</v>
      </c>
      <c r="G40" s="52">
        <v>127</v>
      </c>
      <c r="H40" s="53">
        <f t="shared" si="1"/>
        <v>101.6</v>
      </c>
      <c r="I40" s="48">
        <f t="shared" si="2"/>
        <v>0.90714285714285714</v>
      </c>
      <c r="J40" s="48">
        <f t="shared" si="3"/>
        <v>66.221428571428575</v>
      </c>
      <c r="K40" s="25"/>
      <c r="L40" s="15"/>
      <c r="N40" s="94">
        <f t="shared" si="0"/>
        <v>0</v>
      </c>
    </row>
    <row r="41" spans="1:14" ht="49.5" customHeight="1">
      <c r="A41" s="63"/>
      <c r="B41" s="26"/>
      <c r="C41" s="61"/>
      <c r="D41" s="65"/>
      <c r="E41" s="29" t="s">
        <v>17</v>
      </c>
      <c r="F41" s="29" t="s">
        <v>18</v>
      </c>
      <c r="G41" s="49">
        <v>171</v>
      </c>
      <c r="H41" s="50">
        <f t="shared" si="1"/>
        <v>136.80000000000001</v>
      </c>
      <c r="I41" s="51">
        <f t="shared" si="2"/>
        <v>1.2214285714285715</v>
      </c>
      <c r="J41" s="51">
        <f t="shared" si="3"/>
        <v>89.164285714285725</v>
      </c>
      <c r="K41" s="27"/>
      <c r="L41" s="28"/>
      <c r="N41" s="94">
        <f t="shared" si="0"/>
        <v>0</v>
      </c>
    </row>
    <row r="42" spans="1:14" ht="49.5" customHeight="1">
      <c r="A42" s="62"/>
      <c r="B42" s="24"/>
      <c r="C42" s="60" t="s">
        <v>75</v>
      </c>
      <c r="D42" s="64" t="s">
        <v>76</v>
      </c>
      <c r="E42" s="30" t="s">
        <v>16</v>
      </c>
      <c r="F42" s="14" t="s">
        <v>18</v>
      </c>
      <c r="G42" s="52">
        <v>127</v>
      </c>
      <c r="H42" s="53">
        <f t="shared" si="1"/>
        <v>101.6</v>
      </c>
      <c r="I42" s="48">
        <f t="shared" si="2"/>
        <v>0.90714285714285714</v>
      </c>
      <c r="J42" s="48">
        <f t="shared" si="3"/>
        <v>66.221428571428575</v>
      </c>
      <c r="K42" s="25"/>
      <c r="L42" s="15"/>
      <c r="N42" s="94">
        <f t="shared" si="0"/>
        <v>0</v>
      </c>
    </row>
    <row r="43" spans="1:14" ht="49.5" customHeight="1">
      <c r="A43" s="63"/>
      <c r="B43" s="26"/>
      <c r="C43" s="61"/>
      <c r="D43" s="65"/>
      <c r="E43" s="29"/>
      <c r="F43" s="29"/>
      <c r="G43" s="49"/>
      <c r="H43" s="50">
        <f t="shared" si="1"/>
        <v>0</v>
      </c>
      <c r="I43" s="51">
        <f t="shared" si="2"/>
        <v>0</v>
      </c>
      <c r="J43" s="51">
        <f t="shared" si="3"/>
        <v>0</v>
      </c>
      <c r="K43" s="27"/>
      <c r="L43" s="28"/>
      <c r="N43" s="94">
        <f t="shared" si="0"/>
        <v>0</v>
      </c>
    </row>
    <row r="44" spans="1:14" ht="49.5" customHeight="1">
      <c r="A44" s="62"/>
      <c r="B44" s="24"/>
      <c r="C44" s="60">
        <v>215</v>
      </c>
      <c r="D44" s="64" t="s">
        <v>28</v>
      </c>
      <c r="E44" s="30" t="s">
        <v>16</v>
      </c>
      <c r="F44" s="14" t="s">
        <v>18</v>
      </c>
      <c r="G44" s="52">
        <v>127</v>
      </c>
      <c r="H44" s="53">
        <f t="shared" si="1"/>
        <v>101.6</v>
      </c>
      <c r="I44" s="48">
        <f t="shared" si="2"/>
        <v>0.90714285714285714</v>
      </c>
      <c r="J44" s="48">
        <f t="shared" si="3"/>
        <v>66.221428571428575</v>
      </c>
      <c r="K44" s="25"/>
      <c r="L44" s="15"/>
      <c r="N44" s="94">
        <f t="shared" si="0"/>
        <v>0</v>
      </c>
    </row>
    <row r="45" spans="1:14" ht="49.5" customHeight="1">
      <c r="A45" s="63"/>
      <c r="B45" s="26"/>
      <c r="C45" s="61"/>
      <c r="D45" s="65"/>
      <c r="E45" s="29" t="s">
        <v>17</v>
      </c>
      <c r="F45" s="29" t="s">
        <v>18</v>
      </c>
      <c r="G45" s="49">
        <v>171</v>
      </c>
      <c r="H45" s="50">
        <f t="shared" si="1"/>
        <v>136.80000000000001</v>
      </c>
      <c r="I45" s="51">
        <f t="shared" si="2"/>
        <v>1.2214285714285715</v>
      </c>
      <c r="J45" s="51">
        <f t="shared" si="3"/>
        <v>89.164285714285725</v>
      </c>
      <c r="K45" s="27"/>
      <c r="L45" s="28"/>
      <c r="N45" s="94">
        <f t="shared" si="0"/>
        <v>0</v>
      </c>
    </row>
    <row r="46" spans="1:14" ht="49.5" customHeight="1">
      <c r="A46" s="62"/>
      <c r="B46" s="24"/>
      <c r="C46" s="60">
        <v>227</v>
      </c>
      <c r="D46" s="64" t="s">
        <v>29</v>
      </c>
      <c r="E46" s="30" t="s">
        <v>16</v>
      </c>
      <c r="F46" s="14" t="s">
        <v>18</v>
      </c>
      <c r="G46" s="52">
        <v>127</v>
      </c>
      <c r="H46" s="53">
        <f t="shared" si="1"/>
        <v>101.6</v>
      </c>
      <c r="I46" s="48">
        <f t="shared" si="2"/>
        <v>0.90714285714285714</v>
      </c>
      <c r="J46" s="48">
        <f t="shared" si="3"/>
        <v>66.221428571428575</v>
      </c>
      <c r="K46" s="25"/>
      <c r="L46" s="15"/>
      <c r="N46" s="94">
        <f t="shared" si="0"/>
        <v>0</v>
      </c>
    </row>
    <row r="47" spans="1:14" ht="49.5" customHeight="1">
      <c r="A47" s="63"/>
      <c r="B47" s="26"/>
      <c r="C47" s="61"/>
      <c r="D47" s="65"/>
      <c r="E47" s="29"/>
      <c r="F47" s="29"/>
      <c r="G47" s="49"/>
      <c r="H47" s="50">
        <f t="shared" si="1"/>
        <v>0</v>
      </c>
      <c r="I47" s="51">
        <f t="shared" si="2"/>
        <v>0</v>
      </c>
      <c r="J47" s="51">
        <f t="shared" si="3"/>
        <v>0</v>
      </c>
      <c r="K47" s="27"/>
      <c r="L47" s="28"/>
      <c r="N47" s="94">
        <f t="shared" si="0"/>
        <v>0</v>
      </c>
    </row>
    <row r="48" spans="1:14" ht="49.5" customHeight="1">
      <c r="A48" s="62"/>
      <c r="B48" s="24"/>
      <c r="C48" s="60">
        <v>228</v>
      </c>
      <c r="D48" s="64" t="s">
        <v>30</v>
      </c>
      <c r="E48" s="30" t="s">
        <v>16</v>
      </c>
      <c r="F48" s="14" t="s">
        <v>18</v>
      </c>
      <c r="G48" s="52">
        <v>127</v>
      </c>
      <c r="H48" s="53">
        <f t="shared" si="1"/>
        <v>101.6</v>
      </c>
      <c r="I48" s="48">
        <f t="shared" si="2"/>
        <v>0.90714285714285714</v>
      </c>
      <c r="J48" s="48">
        <f t="shared" si="3"/>
        <v>66.221428571428575</v>
      </c>
      <c r="K48" s="25"/>
      <c r="L48" s="15"/>
      <c r="N48" s="94">
        <f t="shared" si="0"/>
        <v>0</v>
      </c>
    </row>
    <row r="49" spans="1:14" ht="49.5" customHeight="1">
      <c r="A49" s="63"/>
      <c r="B49" s="26"/>
      <c r="C49" s="61"/>
      <c r="D49" s="65"/>
      <c r="E49" s="29" t="s">
        <v>17</v>
      </c>
      <c r="F49" s="29" t="s">
        <v>18</v>
      </c>
      <c r="G49" s="49">
        <v>171</v>
      </c>
      <c r="H49" s="50">
        <f t="shared" si="1"/>
        <v>136.80000000000001</v>
      </c>
      <c r="I49" s="51">
        <f t="shared" si="2"/>
        <v>1.2214285714285715</v>
      </c>
      <c r="J49" s="51">
        <f t="shared" si="3"/>
        <v>89.164285714285725</v>
      </c>
      <c r="K49" s="27"/>
      <c r="L49" s="28"/>
      <c r="N49" s="94">
        <f t="shared" si="0"/>
        <v>0</v>
      </c>
    </row>
    <row r="50" spans="1:14" ht="49.5" customHeight="1">
      <c r="A50" s="62"/>
      <c r="B50" s="24"/>
      <c r="C50" s="60">
        <v>238</v>
      </c>
      <c r="D50" s="64" t="s">
        <v>50</v>
      </c>
      <c r="E50" s="30"/>
      <c r="F50" s="30"/>
      <c r="G50" s="54"/>
      <c r="H50" s="53">
        <f t="shared" si="1"/>
        <v>0</v>
      </c>
      <c r="I50" s="48">
        <f t="shared" si="2"/>
        <v>0</v>
      </c>
      <c r="J50" s="48">
        <f t="shared" si="3"/>
        <v>0</v>
      </c>
      <c r="K50" s="25"/>
      <c r="L50" s="15"/>
      <c r="N50" s="94">
        <f t="shared" si="0"/>
        <v>0</v>
      </c>
    </row>
    <row r="51" spans="1:14" ht="49.5" customHeight="1">
      <c r="A51" s="63"/>
      <c r="B51" s="26"/>
      <c r="C51" s="61"/>
      <c r="D51" s="65"/>
      <c r="E51" s="29" t="s">
        <v>17</v>
      </c>
      <c r="F51" s="29" t="s">
        <v>18</v>
      </c>
      <c r="G51" s="49">
        <v>171</v>
      </c>
      <c r="H51" s="50">
        <f t="shared" si="1"/>
        <v>136.80000000000001</v>
      </c>
      <c r="I51" s="51">
        <f t="shared" si="2"/>
        <v>1.2214285714285715</v>
      </c>
      <c r="J51" s="51">
        <f t="shared" si="3"/>
        <v>89.164285714285725</v>
      </c>
      <c r="K51" s="27"/>
      <c r="L51" s="28"/>
      <c r="N51" s="94">
        <f t="shared" si="0"/>
        <v>0</v>
      </c>
    </row>
    <row r="52" spans="1:14" ht="49.5" customHeight="1">
      <c r="A52" s="62"/>
      <c r="B52" s="24"/>
      <c r="C52" s="60">
        <v>253</v>
      </c>
      <c r="D52" s="64" t="s">
        <v>51</v>
      </c>
      <c r="E52" s="30"/>
      <c r="F52" s="30"/>
      <c r="G52" s="54"/>
      <c r="H52" s="53">
        <f t="shared" si="1"/>
        <v>0</v>
      </c>
      <c r="I52" s="48">
        <f t="shared" si="2"/>
        <v>0</v>
      </c>
      <c r="J52" s="48">
        <f t="shared" si="3"/>
        <v>0</v>
      </c>
      <c r="K52" s="25"/>
      <c r="L52" s="15"/>
      <c r="N52" s="94">
        <f t="shared" si="0"/>
        <v>0</v>
      </c>
    </row>
    <row r="53" spans="1:14" ht="49.5" customHeight="1">
      <c r="A53" s="63"/>
      <c r="B53" s="26"/>
      <c r="C53" s="61"/>
      <c r="D53" s="65"/>
      <c r="E53" s="29" t="s">
        <v>17</v>
      </c>
      <c r="F53" s="29" t="s">
        <v>18</v>
      </c>
      <c r="G53" s="49">
        <v>171</v>
      </c>
      <c r="H53" s="50">
        <f t="shared" si="1"/>
        <v>136.80000000000001</v>
      </c>
      <c r="I53" s="51">
        <f t="shared" si="2"/>
        <v>1.2214285714285715</v>
      </c>
      <c r="J53" s="51">
        <f t="shared" si="3"/>
        <v>89.164285714285725</v>
      </c>
      <c r="K53" s="27"/>
      <c r="L53" s="28"/>
      <c r="N53" s="94">
        <f t="shared" si="0"/>
        <v>0</v>
      </c>
    </row>
    <row r="54" spans="1:14" ht="49.5" customHeight="1">
      <c r="A54" s="62"/>
      <c r="B54" s="24"/>
      <c r="C54" s="60">
        <v>257</v>
      </c>
      <c r="D54" s="64" t="s">
        <v>31</v>
      </c>
      <c r="E54" s="30" t="s">
        <v>16</v>
      </c>
      <c r="F54" s="14" t="s">
        <v>18</v>
      </c>
      <c r="G54" s="52">
        <v>127</v>
      </c>
      <c r="H54" s="53">
        <f t="shared" si="1"/>
        <v>101.6</v>
      </c>
      <c r="I54" s="48">
        <f t="shared" si="2"/>
        <v>0.90714285714285714</v>
      </c>
      <c r="J54" s="48">
        <f t="shared" si="3"/>
        <v>66.221428571428575</v>
      </c>
      <c r="K54" s="25"/>
      <c r="L54" s="15"/>
      <c r="N54" s="94">
        <f t="shared" si="0"/>
        <v>0</v>
      </c>
    </row>
    <row r="55" spans="1:14" ht="49.5" customHeight="1">
      <c r="A55" s="63"/>
      <c r="B55" s="26"/>
      <c r="C55" s="61"/>
      <c r="D55" s="65"/>
      <c r="E55" s="29"/>
      <c r="F55" s="29"/>
      <c r="G55" s="49"/>
      <c r="H55" s="50">
        <f t="shared" si="1"/>
        <v>0</v>
      </c>
      <c r="I55" s="51">
        <f t="shared" si="2"/>
        <v>0</v>
      </c>
      <c r="J55" s="51">
        <f t="shared" si="3"/>
        <v>0</v>
      </c>
      <c r="K55" s="27"/>
      <c r="L55" s="28"/>
      <c r="N55" s="94">
        <f t="shared" si="0"/>
        <v>0</v>
      </c>
    </row>
    <row r="56" spans="1:14" ht="49.5" customHeight="1">
      <c r="A56" s="62"/>
      <c r="B56" s="24"/>
      <c r="C56" s="60">
        <v>263</v>
      </c>
      <c r="D56" s="64" t="s">
        <v>32</v>
      </c>
      <c r="E56" s="30" t="s">
        <v>16</v>
      </c>
      <c r="F56" s="14" t="s">
        <v>18</v>
      </c>
      <c r="G56" s="52">
        <v>127</v>
      </c>
      <c r="H56" s="53">
        <f t="shared" si="1"/>
        <v>101.6</v>
      </c>
      <c r="I56" s="48">
        <f t="shared" si="2"/>
        <v>0.90714285714285714</v>
      </c>
      <c r="J56" s="48">
        <f t="shared" si="3"/>
        <v>66.221428571428575</v>
      </c>
      <c r="K56" s="25"/>
      <c r="L56" s="15"/>
      <c r="N56" s="94">
        <f t="shared" si="0"/>
        <v>0</v>
      </c>
    </row>
    <row r="57" spans="1:14" ht="49.5" customHeight="1">
      <c r="A57" s="63"/>
      <c r="B57" s="26"/>
      <c r="C57" s="61"/>
      <c r="D57" s="65"/>
      <c r="E57" s="29"/>
      <c r="F57" s="29"/>
      <c r="G57" s="49"/>
      <c r="H57" s="50">
        <f t="shared" si="1"/>
        <v>0</v>
      </c>
      <c r="I57" s="51">
        <f t="shared" si="2"/>
        <v>0</v>
      </c>
      <c r="J57" s="51">
        <f t="shared" si="3"/>
        <v>0</v>
      </c>
      <c r="K57" s="27"/>
      <c r="L57" s="28"/>
      <c r="N57" s="94">
        <f t="shared" si="0"/>
        <v>0</v>
      </c>
    </row>
    <row r="58" spans="1:14" ht="49.5" customHeight="1">
      <c r="A58" s="62"/>
      <c r="B58" s="24"/>
      <c r="C58" s="60">
        <v>276</v>
      </c>
      <c r="D58" s="64" t="s">
        <v>33</v>
      </c>
      <c r="E58" s="30" t="s">
        <v>16</v>
      </c>
      <c r="F58" s="14" t="s">
        <v>18</v>
      </c>
      <c r="G58" s="52">
        <v>109</v>
      </c>
      <c r="H58" s="53">
        <f t="shared" si="1"/>
        <v>87.2</v>
      </c>
      <c r="I58" s="48">
        <f t="shared" si="2"/>
        <v>0.77857142857142858</v>
      </c>
      <c r="J58" s="48">
        <f t="shared" si="3"/>
        <v>56.835714285714289</v>
      </c>
      <c r="K58" s="25"/>
      <c r="L58" s="15"/>
      <c r="N58" s="94">
        <f t="shared" si="0"/>
        <v>0</v>
      </c>
    </row>
    <row r="59" spans="1:14" ht="49.5" customHeight="1">
      <c r="A59" s="63"/>
      <c r="B59" s="26"/>
      <c r="C59" s="61"/>
      <c r="D59" s="65"/>
      <c r="E59" s="29"/>
      <c r="F59" s="29"/>
      <c r="G59" s="49"/>
      <c r="H59" s="50">
        <f t="shared" si="1"/>
        <v>0</v>
      </c>
      <c r="I59" s="51">
        <f t="shared" si="2"/>
        <v>0</v>
      </c>
      <c r="J59" s="51">
        <f t="shared" si="3"/>
        <v>0</v>
      </c>
      <c r="K59" s="27"/>
      <c r="L59" s="28"/>
      <c r="N59" s="94">
        <f t="shared" si="0"/>
        <v>0</v>
      </c>
    </row>
    <row r="60" spans="1:14" ht="49.5" customHeight="1">
      <c r="A60" s="62"/>
      <c r="B60" s="24"/>
      <c r="C60" s="60">
        <v>280</v>
      </c>
      <c r="D60" s="64" t="s">
        <v>34</v>
      </c>
      <c r="E60" s="30" t="s">
        <v>16</v>
      </c>
      <c r="F60" s="14" t="s">
        <v>18</v>
      </c>
      <c r="G60" s="52">
        <v>109</v>
      </c>
      <c r="H60" s="53">
        <f t="shared" si="1"/>
        <v>87.2</v>
      </c>
      <c r="I60" s="48">
        <f t="shared" si="2"/>
        <v>0.77857142857142858</v>
      </c>
      <c r="J60" s="48">
        <f t="shared" si="3"/>
        <v>56.835714285714289</v>
      </c>
      <c r="K60" s="25"/>
      <c r="L60" s="15"/>
      <c r="N60" s="94">
        <f t="shared" si="0"/>
        <v>0</v>
      </c>
    </row>
    <row r="61" spans="1:14" ht="49.5" customHeight="1">
      <c r="A61" s="63"/>
      <c r="B61" s="26"/>
      <c r="C61" s="61"/>
      <c r="D61" s="65"/>
      <c r="E61" s="29"/>
      <c r="F61" s="29"/>
      <c r="G61" s="49"/>
      <c r="H61" s="50">
        <f t="shared" si="1"/>
        <v>0</v>
      </c>
      <c r="I61" s="51">
        <f t="shared" si="2"/>
        <v>0</v>
      </c>
      <c r="J61" s="51">
        <f t="shared" si="3"/>
        <v>0</v>
      </c>
      <c r="K61" s="27"/>
      <c r="L61" s="28"/>
      <c r="N61" s="94">
        <f t="shared" si="0"/>
        <v>0</v>
      </c>
    </row>
    <row r="62" spans="1:14" ht="49.5" customHeight="1">
      <c r="A62" s="62"/>
      <c r="B62" s="24"/>
      <c r="C62" s="60">
        <v>296</v>
      </c>
      <c r="D62" s="64" t="s">
        <v>52</v>
      </c>
      <c r="E62" s="30"/>
      <c r="F62" s="30"/>
      <c r="G62" s="54"/>
      <c r="H62" s="53">
        <f t="shared" si="1"/>
        <v>0</v>
      </c>
      <c r="I62" s="48">
        <f t="shared" si="2"/>
        <v>0</v>
      </c>
      <c r="J62" s="48">
        <f t="shared" si="3"/>
        <v>0</v>
      </c>
      <c r="K62" s="25"/>
      <c r="L62" s="15"/>
      <c r="N62" s="94">
        <f t="shared" si="0"/>
        <v>0</v>
      </c>
    </row>
    <row r="63" spans="1:14" ht="49.5" customHeight="1">
      <c r="A63" s="63"/>
      <c r="B63" s="26"/>
      <c r="C63" s="61"/>
      <c r="D63" s="65"/>
      <c r="E63" s="29" t="s">
        <v>17</v>
      </c>
      <c r="F63" s="29" t="s">
        <v>18</v>
      </c>
      <c r="G63" s="49">
        <v>171</v>
      </c>
      <c r="H63" s="50">
        <f t="shared" si="1"/>
        <v>136.80000000000001</v>
      </c>
      <c r="I63" s="51">
        <f t="shared" si="2"/>
        <v>1.2214285714285715</v>
      </c>
      <c r="J63" s="51">
        <f t="shared" si="3"/>
        <v>89.164285714285725</v>
      </c>
      <c r="K63" s="27"/>
      <c r="L63" s="28"/>
      <c r="N63" s="94">
        <f t="shared" si="0"/>
        <v>0</v>
      </c>
    </row>
    <row r="64" spans="1:14" ht="49.5" customHeight="1">
      <c r="A64" s="62"/>
      <c r="B64" s="24"/>
      <c r="C64" s="60">
        <v>371</v>
      </c>
      <c r="D64" s="64" t="s">
        <v>35</v>
      </c>
      <c r="E64" s="30" t="s">
        <v>16</v>
      </c>
      <c r="F64" s="14" t="s">
        <v>18</v>
      </c>
      <c r="G64" s="52">
        <v>127</v>
      </c>
      <c r="H64" s="53">
        <f t="shared" si="1"/>
        <v>101.6</v>
      </c>
      <c r="I64" s="48">
        <f t="shared" si="2"/>
        <v>0.90714285714285714</v>
      </c>
      <c r="J64" s="48">
        <f t="shared" si="3"/>
        <v>66.221428571428575</v>
      </c>
      <c r="K64" s="25"/>
      <c r="L64" s="15"/>
      <c r="N64" s="94">
        <f t="shared" si="0"/>
        <v>0</v>
      </c>
    </row>
    <row r="65" spans="1:14" ht="49.5" customHeight="1">
      <c r="A65" s="63"/>
      <c r="B65" s="26"/>
      <c r="C65" s="61"/>
      <c r="D65" s="65"/>
      <c r="E65" s="29"/>
      <c r="F65" s="29"/>
      <c r="G65" s="49"/>
      <c r="H65" s="50">
        <f t="shared" si="1"/>
        <v>0</v>
      </c>
      <c r="I65" s="51">
        <f t="shared" si="2"/>
        <v>0</v>
      </c>
      <c r="J65" s="51">
        <f t="shared" si="3"/>
        <v>0</v>
      </c>
      <c r="K65" s="27"/>
      <c r="L65" s="28"/>
      <c r="N65" s="94">
        <f t="shared" si="0"/>
        <v>0</v>
      </c>
    </row>
    <row r="66" spans="1:14" ht="49.5" customHeight="1">
      <c r="A66" s="62"/>
      <c r="B66" s="24"/>
      <c r="C66" s="60">
        <v>391</v>
      </c>
      <c r="D66" s="64" t="s">
        <v>36</v>
      </c>
      <c r="E66" s="30" t="s">
        <v>16</v>
      </c>
      <c r="F66" s="14" t="s">
        <v>18</v>
      </c>
      <c r="G66" s="52">
        <v>127</v>
      </c>
      <c r="H66" s="53">
        <f t="shared" si="1"/>
        <v>101.6</v>
      </c>
      <c r="I66" s="48">
        <f t="shared" si="2"/>
        <v>0.90714285714285714</v>
      </c>
      <c r="J66" s="48">
        <f t="shared" si="3"/>
        <v>66.221428571428575</v>
      </c>
      <c r="K66" s="25"/>
      <c r="L66" s="15"/>
      <c r="N66" s="94">
        <f t="shared" si="0"/>
        <v>0</v>
      </c>
    </row>
    <row r="67" spans="1:14" ht="49.5" customHeight="1">
      <c r="A67" s="63"/>
      <c r="B67" s="26"/>
      <c r="C67" s="61"/>
      <c r="D67" s="65"/>
      <c r="E67" s="29"/>
      <c r="F67" s="29"/>
      <c r="G67" s="49"/>
      <c r="H67" s="50">
        <f t="shared" si="1"/>
        <v>0</v>
      </c>
      <c r="I67" s="51">
        <f t="shared" si="2"/>
        <v>0</v>
      </c>
      <c r="J67" s="51">
        <f t="shared" si="3"/>
        <v>0</v>
      </c>
      <c r="K67" s="27"/>
      <c r="L67" s="28"/>
      <c r="N67" s="94">
        <f t="shared" si="0"/>
        <v>0</v>
      </c>
    </row>
    <row r="68" spans="1:14" ht="49.5" customHeight="1">
      <c r="A68" s="62"/>
      <c r="B68" s="24"/>
      <c r="C68" s="60">
        <v>539</v>
      </c>
      <c r="D68" s="64" t="s">
        <v>53</v>
      </c>
      <c r="E68" s="30"/>
      <c r="F68" s="30"/>
      <c r="G68" s="54"/>
      <c r="H68" s="53">
        <f t="shared" si="1"/>
        <v>0</v>
      </c>
      <c r="I68" s="48">
        <f t="shared" si="2"/>
        <v>0</v>
      </c>
      <c r="J68" s="48">
        <f t="shared" si="3"/>
        <v>0</v>
      </c>
      <c r="K68" s="25"/>
      <c r="L68" s="15"/>
      <c r="N68" s="94">
        <f t="shared" si="0"/>
        <v>0</v>
      </c>
    </row>
    <row r="69" spans="1:14" ht="49.5" customHeight="1">
      <c r="A69" s="63"/>
      <c r="B69" s="26"/>
      <c r="C69" s="61"/>
      <c r="D69" s="65"/>
      <c r="E69" s="29" t="s">
        <v>17</v>
      </c>
      <c r="F69" s="29" t="s">
        <v>18</v>
      </c>
      <c r="G69" s="49">
        <v>171</v>
      </c>
      <c r="H69" s="50">
        <f t="shared" si="1"/>
        <v>136.80000000000001</v>
      </c>
      <c r="I69" s="51">
        <f t="shared" si="2"/>
        <v>1.2214285714285715</v>
      </c>
      <c r="J69" s="51">
        <f t="shared" si="3"/>
        <v>89.164285714285725</v>
      </c>
      <c r="K69" s="27"/>
      <c r="L69" s="28"/>
      <c r="N69" s="94">
        <f t="shared" si="0"/>
        <v>0</v>
      </c>
    </row>
    <row r="70" spans="1:14" ht="49.5" customHeight="1">
      <c r="A70" s="62"/>
      <c r="B70" s="24"/>
      <c r="C70" s="60">
        <v>542</v>
      </c>
      <c r="D70" s="64" t="s">
        <v>37</v>
      </c>
      <c r="E70" s="30" t="s">
        <v>16</v>
      </c>
      <c r="F70" s="14" t="s">
        <v>18</v>
      </c>
      <c r="G70" s="52">
        <v>127</v>
      </c>
      <c r="H70" s="53">
        <f t="shared" si="1"/>
        <v>101.6</v>
      </c>
      <c r="I70" s="48">
        <f t="shared" si="2"/>
        <v>0.90714285714285714</v>
      </c>
      <c r="J70" s="48">
        <f t="shared" si="3"/>
        <v>66.221428571428575</v>
      </c>
      <c r="K70" s="25"/>
      <c r="L70" s="15"/>
      <c r="N70" s="94">
        <f t="shared" si="0"/>
        <v>0</v>
      </c>
    </row>
    <row r="71" spans="1:14" ht="49.5" customHeight="1">
      <c r="A71" s="63"/>
      <c r="B71" s="26"/>
      <c r="C71" s="61"/>
      <c r="D71" s="65"/>
      <c r="E71" s="29" t="s">
        <v>17</v>
      </c>
      <c r="F71" s="29" t="s">
        <v>18</v>
      </c>
      <c r="G71" s="49">
        <v>171</v>
      </c>
      <c r="H71" s="50">
        <f t="shared" si="1"/>
        <v>136.80000000000001</v>
      </c>
      <c r="I71" s="51">
        <f t="shared" si="2"/>
        <v>1.2214285714285715</v>
      </c>
      <c r="J71" s="51">
        <f t="shared" si="3"/>
        <v>89.164285714285725</v>
      </c>
      <c r="K71" s="27"/>
      <c r="L71" s="28"/>
      <c r="N71" s="94">
        <f t="shared" si="0"/>
        <v>0</v>
      </c>
    </row>
    <row r="72" spans="1:14" ht="33.75" customHeight="1">
      <c r="A72" s="66" t="s">
        <v>73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7"/>
      <c r="N72" s="94">
        <f t="shared" si="0"/>
        <v>0</v>
      </c>
    </row>
    <row r="73" spans="1:14" ht="49.5" customHeight="1">
      <c r="A73" s="62"/>
      <c r="B73" s="24"/>
      <c r="C73" s="60" t="s">
        <v>70</v>
      </c>
      <c r="D73" s="64" t="s">
        <v>20</v>
      </c>
      <c r="E73" s="14" t="s">
        <v>71</v>
      </c>
      <c r="F73" s="14" t="s">
        <v>18</v>
      </c>
      <c r="G73" s="52">
        <v>133</v>
      </c>
      <c r="H73" s="53">
        <f t="shared" ref="H73:H84" si="4">G73/100*80</f>
        <v>106.4</v>
      </c>
      <c r="I73" s="48">
        <f t="shared" ref="I73:I84" si="5">G73/$M$4</f>
        <v>0.95</v>
      </c>
      <c r="J73" s="48">
        <f t="shared" ref="J73:J84" si="6">I73*$M$5</f>
        <v>69.349999999999994</v>
      </c>
      <c r="K73" s="25" t="s">
        <v>81</v>
      </c>
      <c r="L73" s="15"/>
      <c r="N73" s="94">
        <f t="shared" si="0"/>
        <v>0</v>
      </c>
    </row>
    <row r="74" spans="1:14" ht="49.5" customHeight="1">
      <c r="A74" s="63"/>
      <c r="B74" s="26"/>
      <c r="C74" s="61"/>
      <c r="D74" s="65"/>
      <c r="E74" s="29"/>
      <c r="F74" s="29"/>
      <c r="G74" s="49"/>
      <c r="H74" s="50">
        <f t="shared" si="4"/>
        <v>0</v>
      </c>
      <c r="I74" s="51">
        <f t="shared" si="5"/>
        <v>0</v>
      </c>
      <c r="J74" s="51">
        <f t="shared" si="6"/>
        <v>0</v>
      </c>
      <c r="K74" s="27"/>
      <c r="L74" s="28"/>
      <c r="N74" s="94">
        <f t="shared" si="0"/>
        <v>0</v>
      </c>
    </row>
    <row r="75" spans="1:14" ht="49.5" customHeight="1">
      <c r="A75" s="62"/>
      <c r="B75" s="24"/>
      <c r="C75" s="60" t="s">
        <v>54</v>
      </c>
      <c r="D75" s="64" t="s">
        <v>19</v>
      </c>
      <c r="E75" s="14" t="s">
        <v>71</v>
      </c>
      <c r="F75" s="14" t="s">
        <v>18</v>
      </c>
      <c r="G75" s="52">
        <v>171</v>
      </c>
      <c r="H75" s="53">
        <f t="shared" si="4"/>
        <v>136.80000000000001</v>
      </c>
      <c r="I75" s="48">
        <f t="shared" si="5"/>
        <v>1.2214285714285715</v>
      </c>
      <c r="J75" s="48">
        <f t="shared" si="6"/>
        <v>89.164285714285725</v>
      </c>
      <c r="K75" s="25"/>
      <c r="L75" s="15"/>
      <c r="N75" s="94">
        <f t="shared" si="0"/>
        <v>0</v>
      </c>
    </row>
    <row r="76" spans="1:14" ht="49.5" customHeight="1">
      <c r="A76" s="63"/>
      <c r="B76" s="26"/>
      <c r="C76" s="61"/>
      <c r="D76" s="65"/>
      <c r="E76" s="29" t="s">
        <v>72</v>
      </c>
      <c r="F76" s="29" t="s">
        <v>18</v>
      </c>
      <c r="G76" s="49">
        <v>228</v>
      </c>
      <c r="H76" s="50">
        <f t="shared" si="4"/>
        <v>182.39999999999998</v>
      </c>
      <c r="I76" s="51">
        <f t="shared" si="5"/>
        <v>1.6285714285714286</v>
      </c>
      <c r="J76" s="51">
        <f t="shared" si="6"/>
        <v>118.88571428571429</v>
      </c>
      <c r="K76" s="27"/>
      <c r="L76" s="28"/>
      <c r="N76" s="94">
        <f t="shared" si="0"/>
        <v>0</v>
      </c>
    </row>
    <row r="77" spans="1:14" ht="49.5" customHeight="1">
      <c r="A77" s="62"/>
      <c r="B77" s="24"/>
      <c r="C77" s="60" t="s">
        <v>55</v>
      </c>
      <c r="D77" s="64" t="s">
        <v>21</v>
      </c>
      <c r="E77" s="14"/>
      <c r="F77" s="14"/>
      <c r="G77" s="52"/>
      <c r="H77" s="53">
        <f t="shared" si="4"/>
        <v>0</v>
      </c>
      <c r="I77" s="48">
        <f t="shared" si="5"/>
        <v>0</v>
      </c>
      <c r="J77" s="48">
        <f t="shared" si="6"/>
        <v>0</v>
      </c>
      <c r="K77" s="25"/>
      <c r="L77" s="15"/>
      <c r="N77" s="94">
        <f t="shared" si="0"/>
        <v>0</v>
      </c>
    </row>
    <row r="78" spans="1:14" ht="49.5" customHeight="1">
      <c r="A78" s="63"/>
      <c r="B78" s="26"/>
      <c r="C78" s="61"/>
      <c r="D78" s="65"/>
      <c r="E78" s="29" t="s">
        <v>72</v>
      </c>
      <c r="F78" s="29" t="s">
        <v>18</v>
      </c>
      <c r="G78" s="49">
        <v>228</v>
      </c>
      <c r="H78" s="50">
        <f t="shared" si="4"/>
        <v>182.39999999999998</v>
      </c>
      <c r="I78" s="51">
        <f t="shared" si="5"/>
        <v>1.6285714285714286</v>
      </c>
      <c r="J78" s="51">
        <f t="shared" si="6"/>
        <v>118.88571428571429</v>
      </c>
      <c r="K78" s="27"/>
      <c r="L78" s="28"/>
      <c r="N78" s="94">
        <f t="shared" si="0"/>
        <v>0</v>
      </c>
    </row>
    <row r="79" spans="1:14" ht="49.5" customHeight="1">
      <c r="A79" s="62"/>
      <c r="B79" s="24"/>
      <c r="C79" s="60" t="s">
        <v>68</v>
      </c>
      <c r="D79" s="64" t="s">
        <v>67</v>
      </c>
      <c r="E79" s="14" t="s">
        <v>71</v>
      </c>
      <c r="F79" s="14" t="s">
        <v>18</v>
      </c>
      <c r="G79" s="52">
        <v>190</v>
      </c>
      <c r="H79" s="53">
        <f t="shared" si="4"/>
        <v>152</v>
      </c>
      <c r="I79" s="48">
        <f t="shared" si="5"/>
        <v>1.3571428571428572</v>
      </c>
      <c r="J79" s="48">
        <f t="shared" si="6"/>
        <v>99.071428571428569</v>
      </c>
      <c r="K79" s="25"/>
      <c r="L79" s="15"/>
      <c r="N79" s="94">
        <f t="shared" ref="N79:N89" si="7">I79*L79</f>
        <v>0</v>
      </c>
    </row>
    <row r="80" spans="1:14" ht="49.5" customHeight="1">
      <c r="A80" s="63"/>
      <c r="B80" s="26"/>
      <c r="C80" s="61"/>
      <c r="D80" s="65"/>
      <c r="E80" s="29"/>
      <c r="F80" s="29"/>
      <c r="G80" s="49"/>
      <c r="H80" s="50">
        <f t="shared" si="4"/>
        <v>0</v>
      </c>
      <c r="I80" s="51">
        <f t="shared" si="5"/>
        <v>0</v>
      </c>
      <c r="J80" s="51">
        <f t="shared" si="6"/>
        <v>0</v>
      </c>
      <c r="K80" s="27"/>
      <c r="L80" s="28"/>
      <c r="N80" s="94">
        <f t="shared" si="7"/>
        <v>0</v>
      </c>
    </row>
    <row r="81" spans="1:14" ht="49.5" customHeight="1">
      <c r="A81" s="62"/>
      <c r="B81" s="24"/>
      <c r="C81" s="60" t="s">
        <v>66</v>
      </c>
      <c r="D81" s="64" t="s">
        <v>31</v>
      </c>
      <c r="E81" s="14" t="s">
        <v>16</v>
      </c>
      <c r="F81" s="14" t="s">
        <v>18</v>
      </c>
      <c r="G81" s="52">
        <v>190</v>
      </c>
      <c r="H81" s="53">
        <f t="shared" si="4"/>
        <v>152</v>
      </c>
      <c r="I81" s="48">
        <f t="shared" si="5"/>
        <v>1.3571428571428572</v>
      </c>
      <c r="J81" s="48">
        <f t="shared" si="6"/>
        <v>99.071428571428569</v>
      </c>
      <c r="K81" s="25"/>
      <c r="L81" s="15"/>
      <c r="N81" s="94">
        <f t="shared" si="7"/>
        <v>0</v>
      </c>
    </row>
    <row r="82" spans="1:14" ht="49.5" customHeight="1">
      <c r="A82" s="63"/>
      <c r="B82" s="26"/>
      <c r="C82" s="61"/>
      <c r="D82" s="65"/>
      <c r="E82" s="29"/>
      <c r="F82" s="29"/>
      <c r="G82" s="49"/>
      <c r="H82" s="50">
        <f t="shared" si="4"/>
        <v>0</v>
      </c>
      <c r="I82" s="51">
        <f t="shared" si="5"/>
        <v>0</v>
      </c>
      <c r="J82" s="51">
        <f t="shared" si="6"/>
        <v>0</v>
      </c>
      <c r="K82" s="27"/>
      <c r="L82" s="28"/>
      <c r="N82" s="94">
        <f t="shared" si="7"/>
        <v>0</v>
      </c>
    </row>
    <row r="83" spans="1:14" ht="49.5" customHeight="1">
      <c r="A83" s="62"/>
      <c r="B83" s="24"/>
      <c r="C83" s="60" t="s">
        <v>65</v>
      </c>
      <c r="D83" s="64" t="s">
        <v>34</v>
      </c>
      <c r="E83" s="14" t="s">
        <v>71</v>
      </c>
      <c r="F83" s="14" t="s">
        <v>18</v>
      </c>
      <c r="G83" s="52">
        <v>133</v>
      </c>
      <c r="H83" s="53">
        <f t="shared" si="4"/>
        <v>106.4</v>
      </c>
      <c r="I83" s="48">
        <f t="shared" si="5"/>
        <v>0.95</v>
      </c>
      <c r="J83" s="48">
        <f t="shared" si="6"/>
        <v>69.349999999999994</v>
      </c>
      <c r="K83" s="25"/>
      <c r="L83" s="15"/>
      <c r="N83" s="94">
        <f t="shared" si="7"/>
        <v>0</v>
      </c>
    </row>
    <row r="84" spans="1:14" ht="49.5" customHeight="1">
      <c r="A84" s="63"/>
      <c r="B84" s="26"/>
      <c r="C84" s="61"/>
      <c r="D84" s="65"/>
      <c r="E84" s="29" t="s">
        <v>72</v>
      </c>
      <c r="F84" s="29" t="s">
        <v>18</v>
      </c>
      <c r="G84" s="42">
        <v>190</v>
      </c>
      <c r="H84" s="41">
        <f t="shared" si="4"/>
        <v>152</v>
      </c>
      <c r="I84" s="44">
        <f t="shared" si="5"/>
        <v>1.3571428571428572</v>
      </c>
      <c r="J84" s="44">
        <f t="shared" si="6"/>
        <v>99.071428571428569</v>
      </c>
      <c r="K84" s="27"/>
      <c r="L84" s="28"/>
      <c r="N84" s="94">
        <f t="shared" si="7"/>
        <v>0</v>
      </c>
    </row>
    <row r="85" spans="1:14" ht="33.75" customHeight="1">
      <c r="A85" s="66" t="s">
        <v>74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7"/>
      <c r="N85" s="94">
        <f t="shared" si="7"/>
        <v>0</v>
      </c>
    </row>
    <row r="86" spans="1:14" ht="49.5" customHeight="1">
      <c r="A86" s="62"/>
      <c r="B86" s="24"/>
      <c r="C86" s="60" t="s">
        <v>60</v>
      </c>
      <c r="D86" s="64" t="s">
        <v>20</v>
      </c>
      <c r="E86" s="14" t="s">
        <v>16</v>
      </c>
      <c r="F86" s="14" t="s">
        <v>18</v>
      </c>
      <c r="G86" s="52">
        <v>133</v>
      </c>
      <c r="H86" s="53">
        <f t="shared" ref="H86:H89" si="8">G86/100*80</f>
        <v>106.4</v>
      </c>
      <c r="I86" s="48">
        <f t="shared" ref="I86:I89" si="9">G86/$M$4</f>
        <v>0.95</v>
      </c>
      <c r="J86" s="48">
        <f t="shared" ref="J86:J89" si="10">I86*$M$5</f>
        <v>69.349999999999994</v>
      </c>
      <c r="K86" s="25" t="s">
        <v>81</v>
      </c>
      <c r="L86" s="15"/>
      <c r="N86" s="94">
        <f t="shared" si="7"/>
        <v>0</v>
      </c>
    </row>
    <row r="87" spans="1:14" ht="49.5" customHeight="1">
      <c r="A87" s="63"/>
      <c r="B87" s="26"/>
      <c r="C87" s="61"/>
      <c r="D87" s="65"/>
      <c r="E87" s="29"/>
      <c r="F87" s="29"/>
      <c r="G87" s="49"/>
      <c r="H87" s="50">
        <f t="shared" si="8"/>
        <v>0</v>
      </c>
      <c r="I87" s="51">
        <f t="shared" si="9"/>
        <v>0</v>
      </c>
      <c r="J87" s="51">
        <f t="shared" si="10"/>
        <v>0</v>
      </c>
      <c r="K87" s="27"/>
      <c r="L87" s="28"/>
      <c r="N87" s="94">
        <f t="shared" si="7"/>
        <v>0</v>
      </c>
    </row>
    <row r="88" spans="1:14" ht="49.5" customHeight="1">
      <c r="A88" s="62"/>
      <c r="B88" s="24"/>
      <c r="C88" s="60">
        <v>215</v>
      </c>
      <c r="D88" s="64" t="s">
        <v>28</v>
      </c>
      <c r="E88" s="14"/>
      <c r="F88" s="14"/>
      <c r="G88" s="52"/>
      <c r="H88" s="53">
        <f t="shared" si="8"/>
        <v>0</v>
      </c>
      <c r="I88" s="48">
        <f t="shared" si="9"/>
        <v>0</v>
      </c>
      <c r="J88" s="48">
        <f t="shared" si="10"/>
        <v>0</v>
      </c>
      <c r="K88" s="25"/>
      <c r="L88" s="15"/>
      <c r="N88" s="94">
        <f t="shared" si="7"/>
        <v>0</v>
      </c>
    </row>
    <row r="89" spans="1:14" ht="49.5" customHeight="1">
      <c r="A89" s="63"/>
      <c r="B89" s="26"/>
      <c r="C89" s="61"/>
      <c r="D89" s="65"/>
      <c r="E89" s="29" t="s">
        <v>69</v>
      </c>
      <c r="F89" s="29" t="s">
        <v>18</v>
      </c>
      <c r="G89" s="49">
        <v>304</v>
      </c>
      <c r="H89" s="50">
        <f t="shared" si="8"/>
        <v>243.2</v>
      </c>
      <c r="I89" s="51">
        <f t="shared" si="9"/>
        <v>2.1714285714285713</v>
      </c>
      <c r="J89" s="51">
        <f t="shared" si="10"/>
        <v>158.51428571428571</v>
      </c>
      <c r="K89" s="27"/>
      <c r="L89" s="28"/>
      <c r="N89" s="94">
        <f t="shared" si="7"/>
        <v>0</v>
      </c>
    </row>
    <row r="90" spans="1:14">
      <c r="A90" s="9"/>
      <c r="B90" s="11"/>
      <c r="C90" s="9"/>
      <c r="D90" s="10"/>
      <c r="E90" s="10"/>
      <c r="F90" s="9"/>
      <c r="G90" s="13"/>
      <c r="H90" s="13"/>
      <c r="I90" s="13"/>
      <c r="J90" s="13"/>
      <c r="K90" s="9"/>
      <c r="L90" s="12"/>
    </row>
    <row r="91" spans="1:14" ht="24.75" customHeight="1">
      <c r="A91" s="72" t="s">
        <v>11</v>
      </c>
      <c r="B91" s="73"/>
      <c r="C91" s="73"/>
      <c r="D91" s="73"/>
      <c r="E91" s="73"/>
      <c r="F91" s="73"/>
      <c r="G91" s="73"/>
      <c r="H91" s="73"/>
      <c r="I91" s="73"/>
      <c r="J91" s="73"/>
      <c r="K91" s="74"/>
      <c r="L91" s="95">
        <f>SUM(N:N)</f>
        <v>0</v>
      </c>
    </row>
  </sheetData>
  <mergeCells count="124">
    <mergeCell ref="I1:L3"/>
    <mergeCell ref="D60:D61"/>
    <mergeCell ref="D64:D65"/>
    <mergeCell ref="D66:D67"/>
    <mergeCell ref="A91:K91"/>
    <mergeCell ref="D1:G3"/>
    <mergeCell ref="A4:C4"/>
    <mergeCell ref="D4:L4"/>
    <mergeCell ref="A5:C5"/>
    <mergeCell ref="D5:L5"/>
    <mergeCell ref="C8:G8"/>
    <mergeCell ref="A14:A15"/>
    <mergeCell ref="A16:A17"/>
    <mergeCell ref="A18:A19"/>
    <mergeCell ref="A20:A21"/>
    <mergeCell ref="A22:A23"/>
    <mergeCell ref="A24:A25"/>
    <mergeCell ref="A26:A27"/>
    <mergeCell ref="A34:A35"/>
    <mergeCell ref="A36:A37"/>
    <mergeCell ref="A40:A41"/>
    <mergeCell ref="A38:A39"/>
    <mergeCell ref="A72:L72"/>
    <mergeCell ref="A6:C6"/>
    <mergeCell ref="A58:A59"/>
    <mergeCell ref="D58:D59"/>
    <mergeCell ref="A50:A51"/>
    <mergeCell ref="D50:D51"/>
    <mergeCell ref="A52:A53"/>
    <mergeCell ref="D52:D53"/>
    <mergeCell ref="C52:C53"/>
    <mergeCell ref="C54:C55"/>
    <mergeCell ref="C56:C57"/>
    <mergeCell ref="D56:D57"/>
    <mergeCell ref="D6:L6"/>
    <mergeCell ref="A73:A74"/>
    <mergeCell ref="A68:A69"/>
    <mergeCell ref="A60:A61"/>
    <mergeCell ref="A64:A65"/>
    <mergeCell ref="A66:A67"/>
    <mergeCell ref="A70:A71"/>
    <mergeCell ref="A62:A63"/>
    <mergeCell ref="A44:A45"/>
    <mergeCell ref="A46:A47"/>
    <mergeCell ref="A48:A49"/>
    <mergeCell ref="A54:A55"/>
    <mergeCell ref="A56:A57"/>
    <mergeCell ref="D62:D63"/>
    <mergeCell ref="D14:D15"/>
    <mergeCell ref="D16:D17"/>
    <mergeCell ref="D18:D19"/>
    <mergeCell ref="D38:D39"/>
    <mergeCell ref="D68:D69"/>
    <mergeCell ref="C40:C41"/>
    <mergeCell ref="C44:C45"/>
    <mergeCell ref="C46:C47"/>
    <mergeCell ref="C48:C49"/>
    <mergeCell ref="D26:D27"/>
    <mergeCell ref="D22:D23"/>
    <mergeCell ref="D24:D25"/>
    <mergeCell ref="D46:D47"/>
    <mergeCell ref="D48:D49"/>
    <mergeCell ref="D54:D55"/>
    <mergeCell ref="A42:A43"/>
    <mergeCell ref="C32:C33"/>
    <mergeCell ref="C38:C39"/>
    <mergeCell ref="C14:C15"/>
    <mergeCell ref="C16:C17"/>
    <mergeCell ref="C18:C19"/>
    <mergeCell ref="C20:C21"/>
    <mergeCell ref="C22:C23"/>
    <mergeCell ref="D34:D35"/>
    <mergeCell ref="D36:D37"/>
    <mergeCell ref="D40:D41"/>
    <mergeCell ref="C42:C43"/>
    <mergeCell ref="D42:D43"/>
    <mergeCell ref="A13:L13"/>
    <mergeCell ref="C75:C76"/>
    <mergeCell ref="C73:C74"/>
    <mergeCell ref="C60:C61"/>
    <mergeCell ref="C62:C63"/>
    <mergeCell ref="C64:C65"/>
    <mergeCell ref="C66:C67"/>
    <mergeCell ref="C68:C69"/>
    <mergeCell ref="C24:C25"/>
    <mergeCell ref="C26:C27"/>
    <mergeCell ref="C28:C29"/>
    <mergeCell ref="C30:C31"/>
    <mergeCell ref="A32:A33"/>
    <mergeCell ref="D32:D33"/>
    <mergeCell ref="A28:A29"/>
    <mergeCell ref="D28:D29"/>
    <mergeCell ref="A30:A31"/>
    <mergeCell ref="D30:D31"/>
    <mergeCell ref="C34:C35"/>
    <mergeCell ref="C36:C37"/>
    <mergeCell ref="C58:C59"/>
    <mergeCell ref="D44:D45"/>
    <mergeCell ref="C50:C51"/>
    <mergeCell ref="D20:D21"/>
    <mergeCell ref="C77:C78"/>
    <mergeCell ref="C79:C80"/>
    <mergeCell ref="C70:C71"/>
    <mergeCell ref="A88:A89"/>
    <mergeCell ref="D88:D89"/>
    <mergeCell ref="C81:C82"/>
    <mergeCell ref="C83:C84"/>
    <mergeCell ref="A85:L85"/>
    <mergeCell ref="C88:C89"/>
    <mergeCell ref="A86:A87"/>
    <mergeCell ref="C86:C87"/>
    <mergeCell ref="D86:D87"/>
    <mergeCell ref="D70:D71"/>
    <mergeCell ref="A83:A84"/>
    <mergeCell ref="D83:D84"/>
    <mergeCell ref="D73:D74"/>
    <mergeCell ref="A75:A76"/>
    <mergeCell ref="D75:D76"/>
    <mergeCell ref="A77:A78"/>
    <mergeCell ref="D77:D78"/>
    <mergeCell ref="A79:A80"/>
    <mergeCell ref="D79:D80"/>
    <mergeCell ref="A81:A82"/>
    <mergeCell ref="D81:D82"/>
  </mergeCells>
  <pageMargins left="0.7" right="0.7" top="0.75" bottom="0.75" header="0.3" footer="0.3"/>
  <pageSetup paperSize="9" orientation="portrait" r:id="rId1"/>
  <ignoredErrors>
    <ignoredError sqref="C86 C74 C76 C78 C80:C84 C42 C10:F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Asur</cp:lastModifiedBy>
  <dcterms:created xsi:type="dcterms:W3CDTF">2016-10-20T14:27:03Z</dcterms:created>
  <dcterms:modified xsi:type="dcterms:W3CDTF">2022-06-01T03:58:42Z</dcterms:modified>
</cp:coreProperties>
</file>