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900" yWindow="510" windowWidth="15570" windowHeight="7455"/>
  </bookViews>
  <sheets>
    <sheet name="Лист1" sheetId="1" r:id="rId1"/>
    <sheet name="Лист3" sheetId="3" r:id="rId2"/>
  </sheets>
  <externalReferences>
    <externalReference r:id="rId3"/>
  </externalReferences>
  <definedNames>
    <definedName name="_xlnm._FilterDatabase" localSheetId="0" hidden="1">Лист1!$B$14:$K$55</definedName>
    <definedName name="Вес_заказа">'[1]бланк заказа'!$F$307</definedName>
    <definedName name="Цена_0">2000</definedName>
    <definedName name="цена_1">1440</definedName>
    <definedName name="цена_2">1280</definedName>
    <definedName name="цена_3">1240</definedName>
  </definedNames>
  <calcPr calcId="125725"/>
</workbook>
</file>

<file path=xl/calcChain.xml><?xml version="1.0" encoding="utf-8"?>
<calcChain xmlns="http://schemas.openxmlformats.org/spreadsheetml/2006/main">
  <c r="L54" i="1"/>
  <c r="J54"/>
  <c r="H54"/>
  <c r="F54"/>
  <c r="F31"/>
  <c r="H31"/>
  <c r="F32"/>
  <c r="H32"/>
  <c r="F33"/>
  <c r="H33"/>
  <c r="F34"/>
  <c r="H34"/>
  <c r="F35"/>
  <c r="H35"/>
  <c r="F36"/>
  <c r="H36"/>
  <c r="F37"/>
  <c r="H37"/>
  <c r="F38"/>
  <c r="H38"/>
  <c r="F39"/>
  <c r="H39"/>
  <c r="F40"/>
  <c r="H40"/>
  <c r="F41"/>
  <c r="H41"/>
  <c r="F42"/>
  <c r="H42"/>
  <c r="F43"/>
  <c r="H43"/>
  <c r="F44"/>
  <c r="H44"/>
  <c r="F45"/>
  <c r="H45"/>
  <c r="F46"/>
  <c r="H46"/>
  <c r="F47"/>
  <c r="H47"/>
  <c r="F48"/>
  <c r="H48"/>
  <c r="F49"/>
  <c r="H49"/>
  <c r="F50"/>
  <c r="H50"/>
  <c r="F51"/>
  <c r="H51"/>
  <c r="F52"/>
  <c r="H52"/>
  <c r="F53"/>
  <c r="H53"/>
  <c r="L42"/>
  <c r="J42"/>
  <c r="K8" l="1"/>
  <c r="L16" l="1"/>
  <c r="J16"/>
  <c r="H16"/>
  <c r="F16"/>
  <c r="L53"/>
  <c r="J53"/>
  <c r="L52"/>
  <c r="J52"/>
  <c r="L51"/>
  <c r="J51"/>
  <c r="L50"/>
  <c r="J50"/>
  <c r="L46"/>
  <c r="J46"/>
  <c r="L45"/>
  <c r="J45"/>
  <c r="L44"/>
  <c r="J44"/>
  <c r="L49"/>
  <c r="J49"/>
  <c r="L48"/>
  <c r="J48"/>
  <c r="L47"/>
  <c r="J47"/>
  <c r="L40"/>
  <c r="J40"/>
  <c r="L39"/>
  <c r="J39"/>
  <c r="L38"/>
  <c r="J38"/>
  <c r="L37"/>
  <c r="J37"/>
  <c r="L41"/>
  <c r="J41"/>
  <c r="L43"/>
  <c r="J43"/>
  <c r="L36"/>
  <c r="J36"/>
  <c r="L34"/>
  <c r="J34"/>
  <c r="L33"/>
  <c r="J33"/>
  <c r="L32"/>
  <c r="J32"/>
  <c r="L31"/>
  <c r="J31"/>
  <c r="L29"/>
  <c r="J29"/>
  <c r="H29"/>
  <c r="F29"/>
  <c r="L28"/>
  <c r="J28"/>
  <c r="H28"/>
  <c r="F28"/>
  <c r="L25"/>
  <c r="J25"/>
  <c r="H25"/>
  <c r="F25"/>
  <c r="L24"/>
  <c r="J24"/>
  <c r="H24"/>
  <c r="F24"/>
  <c r="L23"/>
  <c r="J23"/>
  <c r="H23"/>
  <c r="F23"/>
  <c r="L22"/>
  <c r="J22"/>
  <c r="H22"/>
  <c r="F22"/>
  <c r="L21"/>
  <c r="J21"/>
  <c r="H21"/>
  <c r="F21"/>
  <c r="L20"/>
  <c r="J20"/>
  <c r="H20"/>
  <c r="F20"/>
  <c r="L18"/>
  <c r="J18"/>
  <c r="H18"/>
  <c r="F18"/>
  <c r="H15" l="1"/>
  <c r="F15"/>
  <c r="H30"/>
  <c r="F30"/>
  <c r="H27"/>
  <c r="F27"/>
  <c r="H26"/>
  <c r="F26"/>
  <c r="H19"/>
  <c r="F19"/>
  <c r="H17"/>
  <c r="F17"/>
  <c r="G9" l="1"/>
  <c r="E9"/>
  <c r="L30" l="1"/>
  <c r="J30"/>
  <c r="L27"/>
  <c r="J27"/>
  <c r="A1" i="3" l="1"/>
  <c r="L15" i="1" l="1"/>
  <c r="J15"/>
  <c r="L35"/>
  <c r="J35"/>
  <c r="J26"/>
  <c r="J19"/>
  <c r="J17"/>
  <c r="L26"/>
  <c r="L19"/>
  <c r="L17"/>
  <c r="I9" l="1"/>
</calcChain>
</file>

<file path=xl/sharedStrings.xml><?xml version="1.0" encoding="utf-8"?>
<sst xmlns="http://schemas.openxmlformats.org/spreadsheetml/2006/main" count="103" uniqueCount="61">
  <si>
    <t xml:space="preserve"> в начало &gt;&gt;</t>
  </si>
  <si>
    <t>Картинка</t>
  </si>
  <si>
    <t>кг</t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</si>
  <si>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</si>
  <si>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t xml:space="preserve">Контактный телефон:  </t>
  </si>
  <si>
    <t>ФИО, организация, адрес:</t>
  </si>
  <si>
    <t xml:space="preserve">Бланк заказа:  </t>
  </si>
  <si>
    <r>
      <rPr>
        <sz val="12"/>
        <color theme="1"/>
        <rFont val="Arial"/>
        <family val="2"/>
        <charset val="204"/>
      </rPr>
      <t xml:space="preserve">Магазин «Бисер, Бусинка, Страз» </t>
    </r>
    <r>
      <rPr>
        <sz val="10"/>
        <color theme="1"/>
        <rFont val="Arial"/>
        <family val="2"/>
        <charset val="204"/>
      </rPr>
      <t xml:space="preserve">                                                                           чешский бисер оптом, с доставкой по России                                                                                                                 </t>
    </r>
    <r>
      <rPr>
        <sz val="10"/>
        <color rgb="FFFF0000"/>
        <rFont val="Arial"/>
        <family val="2"/>
        <charset val="204"/>
      </rPr>
      <t>http://biser-businka-strass-18.com</t>
    </r>
    <r>
      <rPr>
        <sz val="10"/>
        <color theme="1"/>
        <rFont val="Arial"/>
        <family val="2"/>
        <charset val="204"/>
      </rPr>
      <t xml:space="preserve">                                                                                         </t>
    </r>
    <r>
      <rPr>
        <sz val="10"/>
        <color rgb="FF0070C0"/>
        <rFont val="Arial"/>
        <family val="2"/>
        <charset val="204"/>
      </rPr>
      <t>http://okeanbusin.ru</t>
    </r>
  </si>
  <si>
    <t>опт: +7 499 157-74,2890                        опт: +7 499 157-3151                                       заказ отправлять на: optotdel18@yandex.ru</t>
  </si>
  <si>
    <r>
      <t xml:space="preserve">Всего заказано на сумму </t>
    </r>
    <r>
      <rPr>
        <sz val="12"/>
        <rFont val="Arial"/>
        <family val="2"/>
        <charset val="204"/>
      </rPr>
      <t>(в долларах)</t>
    </r>
    <r>
      <rPr>
        <b/>
        <sz val="12"/>
        <rFont val="Arial"/>
        <family val="2"/>
        <charset val="204"/>
      </rPr>
      <t xml:space="preserve">: </t>
    </r>
  </si>
  <si>
    <t>Цена при покупке вместе с бисером:</t>
  </si>
  <si>
    <t>от 5 кг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</si>
  <si>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</si>
  <si>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</si>
  <si>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</si>
  <si>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1 ед.=50 гр.</t>
    </r>
  </si>
  <si>
    <t>Валюта расчёта: Доллар</t>
  </si>
  <si>
    <t>от 3кг</t>
  </si>
  <si>
    <t>от 10 кг</t>
  </si>
  <si>
    <t>Бусины кубики с сердечками, 6 мм, чёрные</t>
  </si>
  <si>
    <t xml:space="preserve">Бусины кубики со звёздочками, 6 мм, чёрные </t>
  </si>
  <si>
    <t xml:space="preserve">Бусины мишки 18 мм + зайцы 24 мм, микс </t>
  </si>
  <si>
    <t xml:space="preserve">Бусины мордашки котиков, 9 мм, микс </t>
  </si>
  <si>
    <t>Бусины сердечки карамельки, 7 мм, микс</t>
  </si>
  <si>
    <t>Бусины сердечки с английским алфавитом, 7 мм</t>
  </si>
  <si>
    <t>Бусины сердечки светящиеся в темноте, 11 мм</t>
  </si>
  <si>
    <t>Бусины смайлы разноцветные, 10 мм, микс</t>
  </si>
  <si>
    <t>Бусины смайлы таблетки, 10 мм, жёлтые</t>
  </si>
  <si>
    <t>Бусины смайлы шарики, 12 мм, микс</t>
  </si>
  <si>
    <t>Бусины смайлы шарики, 8 мм, микс</t>
  </si>
  <si>
    <t>Бусины таблетки с русским алфавитом, 7 мм, микс</t>
  </si>
  <si>
    <t>Бусины таблетки с русским алфавитом, 7 мм, светящиеся в темноте</t>
  </si>
  <si>
    <t>Бусины таблетки с русским алфавитом, 7 мм, светящиеся в темноте, полупрозрачные</t>
  </si>
  <si>
    <t>Бусины таблетки с русским алфавитом, 7 мм, чёрно-белые</t>
  </si>
  <si>
    <t>Бусины шарики с английским алфавитом, 8 мм, микс</t>
  </si>
  <si>
    <t>Название / диаметр</t>
  </si>
  <si>
    <t>Вес</t>
  </si>
  <si>
    <t>500гр</t>
  </si>
  <si>
    <t>Буковки и смайлы</t>
  </si>
  <si>
    <t>Цена при покупке только бусин на сумму:</t>
  </si>
  <si>
    <t xml:space="preserve">Бусины бочонки с английским алфавитом, 9 мм, чёрные </t>
  </si>
  <si>
    <t>Бусины звёздочки, 10 мм</t>
  </si>
  <si>
    <t xml:space="preserve">Бусины кубики с английским алфавитом, 6 мм, цветные </t>
  </si>
  <si>
    <t>Бусины кубики с русским алфавитом, 6 мм, белые</t>
  </si>
  <si>
    <t>Бусины кубики с цифрами, 6 мм, белые</t>
  </si>
  <si>
    <t>Бусины сердечки, 10 мм</t>
  </si>
  <si>
    <t>Бусины смайлы таблетки, 7 мм, цветные карамельки</t>
  </si>
  <si>
    <t>Бусины смайлы цветочки, 10 мм, карамельки</t>
  </si>
  <si>
    <t>Бусины смайлы цветочки, 10 мм, цветные</t>
  </si>
  <si>
    <t>Бусины смайлы цилиндры, 10 мм, белые</t>
  </si>
  <si>
    <t>Бусины цветочки 9 мм</t>
  </si>
  <si>
    <t>Бусины таблетки с английским алфавитом, 7 мм, цветные</t>
  </si>
  <si>
    <t>Бусины таблетки с русским алфавитом, 7 мм, карамельки</t>
  </si>
  <si>
    <t>Бусины таблетки сцифрами, 7 мм, белые</t>
  </si>
  <si>
    <t>Бусины таблетки с русским алфавитом, 7 мм, чёрные</t>
  </si>
  <si>
    <t xml:space="preserve">листочки </t>
  </si>
  <si>
    <t>Бусины плитка с английскими словами,  15х7,5х4,7мм, белые</t>
  </si>
  <si>
    <t>колокольчики 10х6 мм,              отверстие 1,5 мм</t>
  </si>
  <si>
    <t>листочки 16 мм</t>
  </si>
  <si>
    <t>листочки 24 мм</t>
  </si>
  <si>
    <t>Бабочки подвески 20х21 мм</t>
  </si>
</sst>
</file>

<file path=xl/styles.xml><?xml version="1.0" encoding="utf-8"?>
<styleSheet xmlns="http://schemas.openxmlformats.org/spreadsheetml/2006/main">
  <numFmts count="1">
    <numFmt numFmtId="164" formatCode="_-[$$-409]* #,##0.00_ ;_-[$$-409]* \-#,##0.00\ ;_-[$$-409]* &quot;-&quot;??_ ;_-@_ "/>
  </numFmts>
  <fonts count="33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8"/>
      <name val="Arial"/>
      <family val="2"/>
      <charset val="204"/>
    </font>
    <font>
      <sz val="12"/>
      <color theme="1"/>
      <name val="Arial"/>
      <family val="2"/>
      <charset val="204"/>
    </font>
    <font>
      <b/>
      <sz val="15"/>
      <color theme="4" tint="-0.499984740745262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Arial"/>
      <family val="2"/>
      <charset val="204"/>
    </font>
    <font>
      <sz val="10"/>
      <name val="Arial"/>
      <family val="2"/>
      <charset val="204"/>
    </font>
    <font>
      <u/>
      <sz val="11"/>
      <color theme="10"/>
      <name val="Calibri"/>
      <family val="2"/>
      <charset val="204"/>
    </font>
    <font>
      <u/>
      <sz val="14"/>
      <color theme="10"/>
      <name val="Calibri"/>
      <family val="2"/>
      <charset val="204"/>
    </font>
    <font>
      <b/>
      <i/>
      <sz val="9"/>
      <color rgb="FF5F2E05"/>
      <name val="Arial"/>
      <family val="2"/>
      <charset val="204"/>
    </font>
    <font>
      <b/>
      <sz val="10"/>
      <name val="Arial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1"/>
      <name val="Cambria"/>
      <family val="1"/>
      <charset val="204"/>
    </font>
    <font>
      <b/>
      <sz val="10"/>
      <name val="Cambria"/>
      <family val="1"/>
      <charset val="204"/>
    </font>
    <font>
      <b/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0070C0"/>
      <name val="Arial"/>
      <family val="2"/>
      <charset val="204"/>
    </font>
    <font>
      <sz val="14"/>
      <color theme="1"/>
      <name val="Arial"/>
      <family val="2"/>
      <charset val="204"/>
    </font>
    <font>
      <sz val="14"/>
      <name val="Arial"/>
      <family val="2"/>
      <charset val="204"/>
    </font>
    <font>
      <sz val="9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2"/>
      <name val="Cambria"/>
      <family val="1"/>
      <charset val="204"/>
    </font>
    <font>
      <b/>
      <sz val="11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sz val="16"/>
      <color rgb="FF006600"/>
      <name val="Verdana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thick">
        <color theme="2" tint="-0.499984740745262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ck">
        <color theme="2" tint="-0.499984740745262"/>
      </top>
      <bottom/>
      <diagonal/>
    </border>
  </borders>
  <cellStyleXfs count="6">
    <xf numFmtId="0" fontId="0" fillId="0" borderId="0"/>
    <xf numFmtId="0" fontId="2" fillId="0" borderId="0">
      <alignment horizontal="left"/>
    </xf>
    <xf numFmtId="0" fontId="4" fillId="5" borderId="5">
      <alignment horizontal="centerContinuous" vertical="center" wrapText="1"/>
    </xf>
    <xf numFmtId="0" fontId="5" fillId="0" borderId="0"/>
    <xf numFmtId="0" fontId="8" fillId="0" borderId="0" applyNumberFormat="0" applyFill="0" applyBorder="0" applyAlignment="0" applyProtection="0">
      <alignment vertical="top"/>
      <protection locked="0"/>
    </xf>
    <xf numFmtId="9" fontId="27" fillId="0" borderId="0" applyFont="0" applyFill="0" applyBorder="0" applyAlignment="0" applyProtection="0"/>
  </cellStyleXfs>
  <cellXfs count="92">
    <xf numFmtId="0" fontId="0" fillId="0" borderId="0" xfId="0"/>
    <xf numFmtId="0" fontId="1" fillId="2" borderId="0" xfId="0" applyFont="1" applyFill="1"/>
    <xf numFmtId="0" fontId="3" fillId="2" borderId="3" xfId="0" applyFont="1" applyFill="1" applyBorder="1" applyAlignment="1">
      <alignment horizontal="center" vertical="center" wrapText="1"/>
    </xf>
    <xf numFmtId="0" fontId="10" fillId="2" borderId="0" xfId="0" applyFont="1" applyFill="1"/>
    <xf numFmtId="0" fontId="14" fillId="0" borderId="7" xfId="0" applyFont="1" applyFill="1" applyBorder="1" applyAlignment="1">
      <alignment vertical="center"/>
    </xf>
    <xf numFmtId="0" fontId="11" fillId="2" borderId="14" xfId="0" applyFont="1" applyFill="1" applyBorder="1" applyAlignment="1">
      <alignment vertical="center"/>
    </xf>
    <xf numFmtId="0" fontId="13" fillId="2" borderId="0" xfId="0" applyFont="1" applyFill="1" applyAlignment="1">
      <alignment vertical="center"/>
    </xf>
    <xf numFmtId="0" fontId="19" fillId="2" borderId="17" xfId="0" applyFont="1" applyFill="1" applyBorder="1"/>
    <xf numFmtId="0" fontId="3" fillId="2" borderId="19" xfId="0" applyFont="1" applyFill="1" applyBorder="1" applyAlignment="1">
      <alignment horizontal="left" vertical="center" wrapText="1"/>
    </xf>
    <xf numFmtId="0" fontId="3" fillId="2" borderId="2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49" fontId="23" fillId="2" borderId="0" xfId="0" applyNumberFormat="1" applyFont="1" applyFill="1"/>
    <xf numFmtId="0" fontId="15" fillId="2" borderId="0" xfId="0" applyFont="1" applyFill="1" applyBorder="1" applyAlignment="1">
      <alignment horizontal="left" vertical="center" wrapText="1"/>
    </xf>
    <xf numFmtId="0" fontId="26" fillId="2" borderId="3" xfId="0" applyFont="1" applyFill="1" applyBorder="1" applyAlignment="1">
      <alignment horizontal="center" vertical="center" wrapText="1"/>
    </xf>
    <xf numFmtId="0" fontId="7" fillId="2" borderId="0" xfId="0" applyFont="1" applyFill="1"/>
    <xf numFmtId="0" fontId="1" fillId="0" borderId="0" xfId="0" applyFont="1" applyFill="1"/>
    <xf numFmtId="0" fontId="1" fillId="0" borderId="0" xfId="0" applyFont="1" applyFill="1" applyBorder="1" applyAlignment="1">
      <alignment horizontal="righ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23" fillId="2" borderId="0" xfId="0" applyNumberFormat="1" applyFont="1" applyFill="1" applyBorder="1" applyAlignment="1">
      <alignment horizontal="right" vertical="center" wrapText="1"/>
    </xf>
    <xf numFmtId="164" fontId="3" fillId="6" borderId="3" xfId="0" applyNumberFormat="1" applyFont="1" applyFill="1" applyBorder="1" applyAlignment="1">
      <alignment horizontal="center" vertical="center" wrapText="1"/>
    </xf>
    <xf numFmtId="164" fontId="3" fillId="4" borderId="3" xfId="0" applyNumberFormat="1" applyFont="1" applyFill="1" applyBorder="1" applyAlignment="1">
      <alignment horizontal="center" vertical="center" wrapText="1"/>
    </xf>
    <xf numFmtId="164" fontId="3" fillId="3" borderId="3" xfId="0" applyNumberFormat="1" applyFont="1" applyFill="1" applyBorder="1" applyAlignment="1">
      <alignment horizontal="center" vertical="center" wrapText="1"/>
    </xf>
    <xf numFmtId="164" fontId="3" fillId="2" borderId="20" xfId="5" applyNumberFormat="1" applyFont="1" applyFill="1" applyBorder="1" applyAlignment="1">
      <alignment horizontal="left" vertical="center" wrapText="1"/>
    </xf>
    <xf numFmtId="164" fontId="1" fillId="2" borderId="0" xfId="5" applyNumberFormat="1" applyFont="1" applyFill="1"/>
    <xf numFmtId="164" fontId="1" fillId="2" borderId="0" xfId="0" applyNumberFormat="1" applyFont="1" applyFill="1"/>
    <xf numFmtId="164" fontId="3" fillId="2" borderId="20" xfId="0" applyNumberFormat="1" applyFont="1" applyFill="1" applyBorder="1" applyAlignment="1">
      <alignment horizontal="left" vertical="center" wrapText="1"/>
    </xf>
    <xf numFmtId="164" fontId="18" fillId="2" borderId="17" xfId="0" applyNumberFormat="1" applyFont="1" applyFill="1" applyBorder="1"/>
    <xf numFmtId="164" fontId="16" fillId="2" borderId="17" xfId="0" applyNumberFormat="1" applyFont="1" applyFill="1" applyBorder="1" applyAlignment="1">
      <alignment vertical="center"/>
    </xf>
    <xf numFmtId="164" fontId="16" fillId="2" borderId="17" xfId="0" applyNumberFormat="1" applyFont="1" applyFill="1" applyBorder="1" applyAlignment="1">
      <alignment horizontal="right" vertical="center"/>
    </xf>
    <xf numFmtId="164" fontId="14" fillId="4" borderId="13" xfId="0" applyNumberFormat="1" applyFont="1" applyFill="1" applyBorder="1" applyAlignment="1">
      <alignment horizontal="center" vertical="center"/>
    </xf>
    <xf numFmtId="164" fontId="14" fillId="0" borderId="14" xfId="0" applyNumberFormat="1" applyFont="1" applyFill="1" applyBorder="1" applyAlignment="1">
      <alignment horizontal="center" vertical="center"/>
    </xf>
    <xf numFmtId="164" fontId="14" fillId="3" borderId="13" xfId="0" applyNumberFormat="1" applyFont="1" applyFill="1" applyBorder="1" applyAlignment="1">
      <alignment horizontal="center" vertical="center"/>
    </xf>
    <xf numFmtId="10" fontId="0" fillId="0" borderId="0" xfId="0" applyNumberFormat="1"/>
    <xf numFmtId="164" fontId="18" fillId="2" borderId="14" xfId="5" applyNumberFormat="1" applyFont="1" applyFill="1" applyBorder="1"/>
    <xf numFmtId="0" fontId="11" fillId="0" borderId="17" xfId="0" applyFont="1" applyFill="1" applyBorder="1" applyAlignment="1">
      <alignment vertical="center"/>
    </xf>
    <xf numFmtId="0" fontId="19" fillId="0" borderId="18" xfId="0" applyFont="1" applyFill="1" applyBorder="1"/>
    <xf numFmtId="0" fontId="28" fillId="2" borderId="15" xfId="0" applyFont="1" applyFill="1" applyBorder="1" applyAlignment="1">
      <alignment horizontal="right" vertical="center"/>
    </xf>
    <xf numFmtId="0" fontId="0" fillId="0" borderId="0" xfId="0" applyFill="1"/>
    <xf numFmtId="0" fontId="0" fillId="0" borderId="11" xfId="0" applyFill="1" applyBorder="1"/>
    <xf numFmtId="49" fontId="15" fillId="0" borderId="1" xfId="0" applyNumberFormat="1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/>
    </xf>
    <xf numFmtId="0" fontId="1" fillId="2" borderId="0" xfId="0" applyFont="1" applyFill="1" applyBorder="1"/>
    <xf numFmtId="164" fontId="3" fillId="9" borderId="3" xfId="5" applyNumberFormat="1" applyFont="1" applyFill="1" applyBorder="1" applyAlignment="1">
      <alignment horizontal="center" vertical="center" wrapText="1" shrinkToFit="1"/>
    </xf>
    <xf numFmtId="164" fontId="3" fillId="9" borderId="3" xfId="0" applyNumberFormat="1" applyFont="1" applyFill="1" applyBorder="1" applyAlignment="1">
      <alignment horizontal="center" vertical="center" wrapText="1"/>
    </xf>
    <xf numFmtId="164" fontId="6" fillId="9" borderId="3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64" fontId="6" fillId="9" borderId="3" xfId="5" applyNumberFormat="1" applyFont="1" applyFill="1" applyBorder="1" applyAlignment="1">
      <alignment horizontal="center" vertical="center" wrapText="1" shrinkToFit="1"/>
    </xf>
    <xf numFmtId="49" fontId="32" fillId="2" borderId="14" xfId="0" applyNumberFormat="1" applyFont="1" applyFill="1" applyBorder="1"/>
    <xf numFmtId="0" fontId="11" fillId="0" borderId="2" xfId="0" applyFont="1" applyFill="1" applyBorder="1" applyAlignment="1">
      <alignment vertical="center"/>
    </xf>
    <xf numFmtId="164" fontId="11" fillId="0" borderId="2" xfId="5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right" vertical="center" wrapText="1"/>
    </xf>
    <xf numFmtId="0" fontId="3" fillId="2" borderId="1" xfId="0" applyFont="1" applyFill="1" applyBorder="1" applyAlignment="1">
      <alignment horizontal="left" vertical="center" wrapText="1"/>
    </xf>
    <xf numFmtId="164" fontId="3" fillId="2" borderId="2" xfId="5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horizontal="left" vertical="center" wrapText="1"/>
    </xf>
    <xf numFmtId="2" fontId="13" fillId="2" borderId="16" xfId="0" applyNumberFormat="1" applyFont="1" applyFill="1" applyBorder="1" applyAlignment="1">
      <alignment horizontal="center" vertical="center"/>
    </xf>
    <xf numFmtId="2" fontId="13" fillId="2" borderId="12" xfId="0" applyNumberFormat="1" applyFont="1" applyFill="1" applyBorder="1" applyAlignment="1">
      <alignment horizontal="center" vertical="center"/>
    </xf>
    <xf numFmtId="0" fontId="9" fillId="8" borderId="9" xfId="4" applyFont="1" applyFill="1" applyBorder="1" applyAlignment="1" applyProtection="1">
      <alignment horizontal="right" vertical="center" indent="4"/>
    </xf>
    <xf numFmtId="0" fontId="9" fillId="8" borderId="10" xfId="4" applyFont="1" applyFill="1" applyBorder="1" applyAlignment="1" applyProtection="1">
      <alignment horizontal="right" vertical="center" indent="4"/>
    </xf>
    <xf numFmtId="0" fontId="12" fillId="2" borderId="0" xfId="0" applyFont="1" applyFill="1" applyBorder="1" applyAlignment="1">
      <alignment horizontal="left" vertical="center"/>
    </xf>
    <xf numFmtId="0" fontId="14" fillId="2" borderId="17" xfId="0" applyFont="1" applyFill="1" applyBorder="1" applyAlignment="1">
      <alignment horizontal="right" vertical="center"/>
    </xf>
    <xf numFmtId="0" fontId="14" fillId="2" borderId="21" xfId="0" applyFont="1" applyFill="1" applyBorder="1" applyAlignment="1">
      <alignment horizontal="right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49" fontId="25" fillId="3" borderId="4" xfId="0" applyNumberFormat="1" applyFont="1" applyFill="1" applyBorder="1" applyAlignment="1">
      <alignment horizontal="center" vertical="center" textRotation="90" wrapText="1"/>
    </xf>
    <xf numFmtId="49" fontId="25" fillId="3" borderId="8" xfId="0" applyNumberFormat="1" applyFont="1" applyFill="1" applyBorder="1" applyAlignment="1">
      <alignment horizontal="center" vertical="center" textRotation="90" wrapText="1"/>
    </xf>
    <xf numFmtId="49" fontId="25" fillId="3" borderId="6" xfId="0" applyNumberFormat="1" applyFont="1" applyFill="1" applyBorder="1" applyAlignment="1">
      <alignment horizontal="center" vertical="center" textRotation="90" wrapText="1"/>
    </xf>
    <xf numFmtId="49" fontId="23" fillId="3" borderId="4" xfId="0" applyNumberFormat="1" applyFont="1" applyFill="1" applyBorder="1" applyAlignment="1">
      <alignment horizontal="center" vertical="center"/>
    </xf>
    <xf numFmtId="49" fontId="23" fillId="3" borderId="8" xfId="0" applyNumberFormat="1" applyFont="1" applyFill="1" applyBorder="1" applyAlignment="1">
      <alignment horizontal="center" vertical="center"/>
    </xf>
    <xf numFmtId="49" fontId="23" fillId="3" borderId="6" xfId="0" applyNumberFormat="1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/>
    </xf>
    <xf numFmtId="0" fontId="24" fillId="3" borderId="8" xfId="0" applyFont="1" applyFill="1" applyBorder="1" applyAlignment="1">
      <alignment horizontal="center" vertical="center"/>
    </xf>
    <xf numFmtId="0" fontId="24" fillId="3" borderId="6" xfId="0" applyFont="1" applyFill="1" applyBorder="1" applyAlignment="1">
      <alignment horizontal="center" vertical="center"/>
    </xf>
    <xf numFmtId="164" fontId="3" fillId="10" borderId="1" xfId="5" applyNumberFormat="1" applyFont="1" applyFill="1" applyBorder="1" applyAlignment="1">
      <alignment horizontal="center" vertical="center" wrapText="1"/>
    </xf>
    <xf numFmtId="164" fontId="3" fillId="10" borderId="2" xfId="5" applyNumberFormat="1" applyFont="1" applyFill="1" applyBorder="1" applyAlignment="1">
      <alignment horizontal="center" vertical="center" wrapText="1"/>
    </xf>
    <xf numFmtId="164" fontId="3" fillId="10" borderId="11" xfId="5" applyNumberFormat="1" applyFont="1" applyFill="1" applyBorder="1" applyAlignment="1">
      <alignment horizontal="center" vertical="center" wrapText="1"/>
    </xf>
    <xf numFmtId="0" fontId="30" fillId="7" borderId="24" xfId="0" applyFont="1" applyFill="1" applyBorder="1" applyAlignment="1">
      <alignment horizontal="center" vertical="center" wrapText="1"/>
    </xf>
    <xf numFmtId="0" fontId="30" fillId="7" borderId="23" xfId="0" applyFont="1" applyFill="1" applyBorder="1" applyAlignment="1">
      <alignment horizontal="center" vertical="center" wrapText="1"/>
    </xf>
    <xf numFmtId="0" fontId="30" fillId="7" borderId="10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164" fontId="1" fillId="2" borderId="0" xfId="5" applyNumberFormat="1" applyFont="1" applyFill="1" applyAlignment="1">
      <alignment horizontal="center" vertical="center" wrapText="1"/>
    </xf>
    <xf numFmtId="164" fontId="1" fillId="2" borderId="9" xfId="5" applyNumberFormat="1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left" vertical="center" wrapText="1"/>
    </xf>
    <xf numFmtId="164" fontId="20" fillId="2" borderId="3" xfId="5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right" vertical="center"/>
    </xf>
    <xf numFmtId="0" fontId="1" fillId="2" borderId="11" xfId="0" applyFont="1" applyFill="1" applyBorder="1" applyAlignment="1">
      <alignment horizontal="right" vertical="center"/>
    </xf>
    <xf numFmtId="0" fontId="3" fillId="2" borderId="3" xfId="0" applyFont="1" applyFill="1" applyBorder="1" applyAlignment="1">
      <alignment horizontal="left" vertical="center" wrapText="1"/>
    </xf>
    <xf numFmtId="164" fontId="3" fillId="2" borderId="3" xfId="5" applyNumberFormat="1" applyFont="1" applyFill="1" applyBorder="1" applyAlignment="1">
      <alignment horizontal="left" vertical="center" wrapText="1"/>
    </xf>
  </cellXfs>
  <cellStyles count="6">
    <cellStyle name="Гиперссылка" xfId="4" builtinId="8"/>
    <cellStyle name="Обычный" xfId="0" builtinId="0"/>
    <cellStyle name="Обычный 2" xfId="3"/>
    <cellStyle name="Обычный 3" xfId="1"/>
    <cellStyle name="Подзаголовок" xfId="2"/>
    <cellStyle name="Процентный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</xdr:rowOff>
    </xdr:from>
    <xdr:to>
      <xdr:col>0</xdr:col>
      <xdr:colOff>838200</xdr:colOff>
      <xdr:row>3</xdr:row>
      <xdr:rowOff>11884</xdr:rowOff>
    </xdr:to>
    <xdr:pic>
      <xdr:nvPicPr>
        <xdr:cNvPr id="720" name="Рисунок 101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"/>
          <a:ext cx="771525" cy="7643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8135</xdr:colOff>
      <xdr:row>0</xdr:row>
      <xdr:rowOff>5043</xdr:rowOff>
    </xdr:from>
    <xdr:to>
      <xdr:col>2</xdr:col>
      <xdr:colOff>346147</xdr:colOff>
      <xdr:row>3</xdr:row>
      <xdr:rowOff>17025</xdr:rowOff>
    </xdr:to>
    <xdr:pic>
      <xdr:nvPicPr>
        <xdr:cNvPr id="723" name="Рисунок 102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27335" y="5043"/>
          <a:ext cx="671387" cy="764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0</xdr:colOff>
      <xdr:row>14</xdr:row>
      <xdr:rowOff>1562100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13331" t="11572" r="14234" b="13438"/>
        <a:stretch/>
      </xdr:blipFill>
      <xdr:spPr>
        <a:xfrm>
          <a:off x="0" y="3067050"/>
          <a:ext cx="1552575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19050</xdr:rowOff>
    </xdr:from>
    <xdr:to>
      <xdr:col>0</xdr:col>
      <xdr:colOff>1543050</xdr:colOff>
      <xdr:row>15</xdr:row>
      <xdr:rowOff>1562100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4638675"/>
          <a:ext cx="1543050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</xdr:row>
      <xdr:rowOff>1562100</xdr:rowOff>
    </xdr:from>
    <xdr:to>
      <xdr:col>1</xdr:col>
      <xdr:colOff>0</xdr:colOff>
      <xdr:row>16</xdr:row>
      <xdr:rowOff>1565941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525" y="6181725"/>
          <a:ext cx="1543050" cy="157546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</xdr:row>
      <xdr:rowOff>9525</xdr:rowOff>
    </xdr:from>
    <xdr:to>
      <xdr:col>1</xdr:col>
      <xdr:colOff>0</xdr:colOff>
      <xdr:row>17</xdr:row>
      <xdr:rowOff>1552260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" y="7772400"/>
          <a:ext cx="1543050" cy="15427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1543049</xdr:colOff>
      <xdr:row>18</xdr:row>
      <xdr:rowOff>1556015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9334500"/>
          <a:ext cx="1543049" cy="1556015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19</xdr:row>
      <xdr:rowOff>0</xdr:rowOff>
    </xdr:from>
    <xdr:to>
      <xdr:col>1</xdr:col>
      <xdr:colOff>1</xdr:colOff>
      <xdr:row>19</xdr:row>
      <xdr:rowOff>1568189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" y="10906125"/>
          <a:ext cx="1552574" cy="15681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9525</xdr:rowOff>
    </xdr:from>
    <xdr:to>
      <xdr:col>1</xdr:col>
      <xdr:colOff>9525</xdr:colOff>
      <xdr:row>20</xdr:row>
      <xdr:rowOff>1565171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2487275"/>
          <a:ext cx="1562100" cy="15556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9525</xdr:rowOff>
    </xdr:from>
    <xdr:to>
      <xdr:col>1</xdr:col>
      <xdr:colOff>0</xdr:colOff>
      <xdr:row>21</xdr:row>
      <xdr:rowOff>1562100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4058900"/>
          <a:ext cx="1552575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1571624</xdr:rowOff>
    </xdr:from>
    <xdr:to>
      <xdr:col>0</xdr:col>
      <xdr:colOff>1543050</xdr:colOff>
      <xdr:row>22</xdr:row>
      <xdr:rowOff>1571624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15620999"/>
          <a:ext cx="154305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22</xdr:row>
      <xdr:rowOff>1571624</xdr:rowOff>
    </xdr:from>
    <xdr:to>
      <xdr:col>1</xdr:col>
      <xdr:colOff>0</xdr:colOff>
      <xdr:row>23</xdr:row>
      <xdr:rowOff>1571624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" y="17192624"/>
          <a:ext cx="1552574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9525</xdr:rowOff>
    </xdr:from>
    <xdr:to>
      <xdr:col>1</xdr:col>
      <xdr:colOff>0</xdr:colOff>
      <xdr:row>25</xdr:row>
      <xdr:rowOff>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18773775"/>
          <a:ext cx="1552575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25</xdr:row>
      <xdr:rowOff>0</xdr:rowOff>
    </xdr:from>
    <xdr:to>
      <xdr:col>1</xdr:col>
      <xdr:colOff>1</xdr:colOff>
      <xdr:row>25</xdr:row>
      <xdr:rowOff>1562100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526" y="20335875"/>
          <a:ext cx="154305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</xdr:rowOff>
    </xdr:from>
    <xdr:to>
      <xdr:col>0</xdr:col>
      <xdr:colOff>1552574</xdr:colOff>
      <xdr:row>26</xdr:row>
      <xdr:rowOff>1533409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21907501"/>
          <a:ext cx="1552574" cy="15334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</xdr:col>
      <xdr:colOff>9525</xdr:colOff>
      <xdr:row>27</xdr:row>
      <xdr:rowOff>1523845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23450550"/>
          <a:ext cx="1562100" cy="1523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1543048</xdr:colOff>
      <xdr:row>28</xdr:row>
      <xdr:rowOff>1524000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24984075"/>
          <a:ext cx="1543048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</xdr:row>
      <xdr:rowOff>1</xdr:rowOff>
    </xdr:from>
    <xdr:to>
      <xdr:col>1</xdr:col>
      <xdr:colOff>0</xdr:colOff>
      <xdr:row>29</xdr:row>
      <xdr:rowOff>1524001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525" y="26527126"/>
          <a:ext cx="154305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30</xdr:row>
      <xdr:rowOff>0</xdr:rowOff>
    </xdr:from>
    <xdr:to>
      <xdr:col>0</xdr:col>
      <xdr:colOff>1543050</xdr:colOff>
      <xdr:row>30</xdr:row>
      <xdr:rowOff>1533525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525" y="28070175"/>
          <a:ext cx="1533525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31</xdr:row>
      <xdr:rowOff>19049</xdr:rowOff>
    </xdr:from>
    <xdr:to>
      <xdr:col>0</xdr:col>
      <xdr:colOff>1521525</xdr:colOff>
      <xdr:row>32</xdr:row>
      <xdr:rowOff>7049</xdr:rowOff>
    </xdr:to>
    <xdr:pic>
      <xdr:nvPicPr>
        <xdr:cNvPr id="21" name="Рисунок 20" descr="26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525" y="29632274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1512000</xdr:colOff>
      <xdr:row>32</xdr:row>
      <xdr:rowOff>1512000</xdr:rowOff>
    </xdr:to>
    <xdr:pic>
      <xdr:nvPicPr>
        <xdr:cNvPr id="22" name="Рисунок 21" descr="27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3113722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1512000</xdr:colOff>
      <xdr:row>33</xdr:row>
      <xdr:rowOff>1512000</xdr:rowOff>
    </xdr:to>
    <xdr:pic>
      <xdr:nvPicPr>
        <xdr:cNvPr id="23" name="Рисунок 22" descr="28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3266122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1512000</xdr:colOff>
      <xdr:row>34</xdr:row>
      <xdr:rowOff>1512000</xdr:rowOff>
    </xdr:to>
    <xdr:pic>
      <xdr:nvPicPr>
        <xdr:cNvPr id="24" name="Рисунок 23" descr="29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3418522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1512000</xdr:colOff>
      <xdr:row>35</xdr:row>
      <xdr:rowOff>1512000</xdr:rowOff>
    </xdr:to>
    <xdr:pic>
      <xdr:nvPicPr>
        <xdr:cNvPr id="25" name="Рисунок 24" descr="3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3570922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1512000</xdr:colOff>
      <xdr:row>36</xdr:row>
      <xdr:rowOff>1512000</xdr:rowOff>
    </xdr:to>
    <xdr:pic>
      <xdr:nvPicPr>
        <xdr:cNvPr id="26" name="Рисунок 25" descr="3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3723322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1512000</xdr:colOff>
      <xdr:row>37</xdr:row>
      <xdr:rowOff>1512000</xdr:rowOff>
    </xdr:to>
    <xdr:pic>
      <xdr:nvPicPr>
        <xdr:cNvPr id="27" name="Рисунок 26" descr="33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3875722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1512000</xdr:colOff>
      <xdr:row>38</xdr:row>
      <xdr:rowOff>1512000</xdr:rowOff>
    </xdr:to>
    <xdr:pic>
      <xdr:nvPicPr>
        <xdr:cNvPr id="28" name="Рисунок 27" descr="3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4028122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1512000</xdr:colOff>
      <xdr:row>39</xdr:row>
      <xdr:rowOff>1512000</xdr:rowOff>
    </xdr:to>
    <xdr:pic>
      <xdr:nvPicPr>
        <xdr:cNvPr id="29" name="Рисунок 28" descr="3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4180522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1512000</xdr:colOff>
      <xdr:row>40</xdr:row>
      <xdr:rowOff>1512000</xdr:rowOff>
    </xdr:to>
    <xdr:pic>
      <xdr:nvPicPr>
        <xdr:cNvPr id="31" name="Рисунок 30" descr="37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4485322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1512000</xdr:colOff>
      <xdr:row>42</xdr:row>
      <xdr:rowOff>1512000</xdr:rowOff>
    </xdr:to>
    <xdr:pic>
      <xdr:nvPicPr>
        <xdr:cNvPr id="33" name="Рисунок 32" descr="38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4637722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1512000</xdr:colOff>
      <xdr:row>43</xdr:row>
      <xdr:rowOff>1512000</xdr:rowOff>
    </xdr:to>
    <xdr:pic>
      <xdr:nvPicPr>
        <xdr:cNvPr id="36" name="Рисунок 35" descr="40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4942522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1512000</xdr:colOff>
      <xdr:row>44</xdr:row>
      <xdr:rowOff>1512000</xdr:rowOff>
    </xdr:to>
    <xdr:pic>
      <xdr:nvPicPr>
        <xdr:cNvPr id="37" name="Рисунок 36" descr="4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5094922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1512000</xdr:colOff>
      <xdr:row>45</xdr:row>
      <xdr:rowOff>1512000</xdr:rowOff>
    </xdr:to>
    <xdr:pic>
      <xdr:nvPicPr>
        <xdr:cNvPr id="38" name="Рисунок 37" descr="4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5247322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1512000</xdr:colOff>
      <xdr:row>46</xdr:row>
      <xdr:rowOff>1512000</xdr:rowOff>
    </xdr:to>
    <xdr:pic>
      <xdr:nvPicPr>
        <xdr:cNvPr id="40" name="Рисунок 39" descr="44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5399722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1512000</xdr:colOff>
      <xdr:row>47</xdr:row>
      <xdr:rowOff>1512000</xdr:rowOff>
    </xdr:to>
    <xdr:pic>
      <xdr:nvPicPr>
        <xdr:cNvPr id="41" name="Рисунок 40" descr="4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5552122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1512000</xdr:colOff>
      <xdr:row>48</xdr:row>
      <xdr:rowOff>1512000</xdr:rowOff>
    </xdr:to>
    <xdr:pic>
      <xdr:nvPicPr>
        <xdr:cNvPr id="42" name="Рисунок 41" descr="30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5399722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1512000</xdr:colOff>
      <xdr:row>51</xdr:row>
      <xdr:rowOff>1512000</xdr:rowOff>
    </xdr:to>
    <xdr:pic>
      <xdr:nvPicPr>
        <xdr:cNvPr id="43" name="Рисунок 42" descr="16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5856922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1512000</xdr:colOff>
      <xdr:row>50</xdr:row>
      <xdr:rowOff>1512000</xdr:rowOff>
    </xdr:to>
    <xdr:pic>
      <xdr:nvPicPr>
        <xdr:cNvPr id="44" name="Рисунок 43" descr="17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5704522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48</xdr:row>
      <xdr:rowOff>1514475</xdr:rowOff>
    </xdr:from>
    <xdr:to>
      <xdr:col>0</xdr:col>
      <xdr:colOff>1521525</xdr:colOff>
      <xdr:row>49</xdr:row>
      <xdr:rowOff>1502475</xdr:rowOff>
    </xdr:to>
    <xdr:pic>
      <xdr:nvPicPr>
        <xdr:cNvPr id="45" name="Рисунок 44" descr="18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525" y="55511700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1512000</xdr:colOff>
      <xdr:row>52</xdr:row>
      <xdr:rowOff>1512000</xdr:rowOff>
    </xdr:to>
    <xdr:pic>
      <xdr:nvPicPr>
        <xdr:cNvPr id="46" name="Рисунок 45" descr="19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6009322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1512000</xdr:colOff>
      <xdr:row>41</xdr:row>
      <xdr:rowOff>1512000</xdr:rowOff>
    </xdr:to>
    <xdr:pic>
      <xdr:nvPicPr>
        <xdr:cNvPr id="60" name="Рисунок 59" descr="9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4485322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1512000</xdr:colOff>
      <xdr:row>53</xdr:row>
      <xdr:rowOff>1512000</xdr:rowOff>
    </xdr:to>
    <xdr:pic>
      <xdr:nvPicPr>
        <xdr:cNvPr id="59" name="Рисунок 58" descr="20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64665225"/>
          <a:ext cx="1512000" cy="1512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Downloads/bbs-zakaz-preciosa-biser-10-50g-2000%20(13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бланк заказа"/>
    </sheetNames>
    <sheetDataSet>
      <sheetData sheetId="0">
        <row r="307">
          <cell r="F30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55"/>
  <sheetViews>
    <sheetView showGridLines="0" tabSelected="1" topLeftCell="A52" zoomScaleNormal="100" workbookViewId="0">
      <selection activeCell="A55" sqref="A55:XFD55"/>
    </sheetView>
  </sheetViews>
  <sheetFormatPr defaultColWidth="9.140625" defaultRowHeight="18"/>
  <cols>
    <col min="1" max="1" width="23.28515625" style="1" customWidth="1"/>
    <col min="2" max="2" width="5" style="15" customWidth="1"/>
    <col min="3" max="3" width="14.7109375" style="11" customWidth="1"/>
    <col min="4" max="4" width="37" style="14" customWidth="1"/>
    <col min="5" max="5" width="17.42578125" style="24" customWidth="1"/>
    <col min="6" max="6" width="5.5703125" style="25" hidden="1" customWidth="1"/>
    <col min="7" max="7" width="14.5703125" style="25" customWidth="1"/>
    <col min="8" max="8" width="5.5703125" style="25" hidden="1" customWidth="1"/>
    <col min="9" max="9" width="16.28515625" style="25" customWidth="1"/>
    <col min="10" max="10" width="0.140625" style="1" hidden="1" customWidth="1"/>
    <col min="11" max="11" width="16.42578125" style="1" customWidth="1"/>
    <col min="12" max="12" width="0.28515625" style="1" customWidth="1"/>
    <col min="13" max="13" width="10.85546875" style="1" customWidth="1"/>
    <col min="14" max="16384" width="9.140625" style="1"/>
  </cols>
  <sheetData>
    <row r="1" spans="1:17" ht="18.75" customHeight="1">
      <c r="D1" s="81" t="s">
        <v>7</v>
      </c>
      <c r="E1" s="83"/>
      <c r="F1" s="81"/>
      <c r="G1" s="81"/>
      <c r="I1" s="81" t="s">
        <v>8</v>
      </c>
      <c r="J1" s="81"/>
      <c r="K1" s="81"/>
    </row>
    <row r="2" spans="1:17" ht="18.75" customHeight="1">
      <c r="D2" s="81"/>
      <c r="E2" s="83"/>
      <c r="F2" s="81"/>
      <c r="G2" s="81"/>
      <c r="I2" s="81"/>
      <c r="J2" s="81"/>
      <c r="K2" s="81"/>
    </row>
    <row r="3" spans="1:17" ht="21.75" customHeight="1">
      <c r="D3" s="82"/>
      <c r="E3" s="84"/>
      <c r="F3" s="82"/>
      <c r="G3" s="82"/>
      <c r="I3" s="82"/>
      <c r="J3" s="82"/>
      <c r="K3" s="82"/>
    </row>
    <row r="4" spans="1:17" ht="17.25" customHeight="1">
      <c r="A4" s="51" t="s">
        <v>6</v>
      </c>
      <c r="B4" s="51"/>
      <c r="C4" s="51"/>
      <c r="D4" s="85" t="s">
        <v>38</v>
      </c>
      <c r="E4" s="86"/>
      <c r="F4" s="85"/>
      <c r="G4" s="85"/>
      <c r="H4" s="85"/>
      <c r="I4" s="85"/>
      <c r="J4" s="85"/>
      <c r="K4" s="85"/>
    </row>
    <row r="5" spans="1:17" ht="17.25" customHeight="1">
      <c r="A5" s="87" t="s">
        <v>5</v>
      </c>
      <c r="B5" s="88"/>
      <c r="C5" s="89"/>
      <c r="D5" s="90"/>
      <c r="E5" s="91"/>
      <c r="F5" s="90"/>
      <c r="G5" s="90"/>
      <c r="H5" s="90"/>
      <c r="I5" s="90"/>
      <c r="J5" s="90"/>
      <c r="K5" s="90"/>
    </row>
    <row r="6" spans="1:17" ht="17.25" customHeight="1">
      <c r="A6" s="51" t="s">
        <v>4</v>
      </c>
      <c r="B6" s="51"/>
      <c r="C6" s="51"/>
      <c r="D6" s="52"/>
      <c r="E6" s="53"/>
      <c r="F6" s="54"/>
      <c r="G6" s="54"/>
      <c r="H6" s="54"/>
      <c r="I6" s="54"/>
      <c r="J6" s="54"/>
      <c r="K6" s="55"/>
    </row>
    <row r="7" spans="1:17" ht="12" customHeight="1" thickBot="1">
      <c r="A7" s="10"/>
      <c r="B7" s="16"/>
      <c r="C7" s="19"/>
      <c r="D7" s="12"/>
      <c r="E7" s="23"/>
      <c r="F7" s="26"/>
      <c r="G7" s="26"/>
      <c r="H7" s="26"/>
      <c r="I7" s="26"/>
      <c r="J7" s="9"/>
      <c r="K7" s="8"/>
    </row>
    <row r="8" spans="1:17" ht="21.75" thickTop="1">
      <c r="A8" s="7"/>
      <c r="B8" s="36"/>
      <c r="C8" s="48" t="s">
        <v>16</v>
      </c>
      <c r="D8" s="37"/>
      <c r="E8" s="34"/>
      <c r="F8" s="27"/>
      <c r="G8" s="28"/>
      <c r="H8" s="28"/>
      <c r="I8" s="29" t="s">
        <v>3</v>
      </c>
      <c r="J8" s="6"/>
      <c r="K8" s="56">
        <f>SUM(K15:K107)</f>
        <v>0</v>
      </c>
      <c r="M8" s="60" t="s">
        <v>2</v>
      </c>
    </row>
    <row r="9" spans="1:17" s="3" customFormat="1" ht="19.5" customHeight="1" thickBot="1">
      <c r="A9" s="5"/>
      <c r="B9" s="35"/>
      <c r="C9" s="61" t="s">
        <v>9</v>
      </c>
      <c r="D9" s="62"/>
      <c r="E9" s="30">
        <f>SUM(F15:F375)</f>
        <v>0</v>
      </c>
      <c r="F9" s="31"/>
      <c r="G9" s="30">
        <f>SUM(H15:H375)</f>
        <v>0</v>
      </c>
      <c r="H9" s="31"/>
      <c r="I9" s="32">
        <f>SUM(J15:J375)</f>
        <v>0</v>
      </c>
      <c r="J9" s="4"/>
      <c r="K9" s="57"/>
      <c r="M9" s="60"/>
      <c r="Q9" s="1"/>
    </row>
    <row r="10" spans="1:17" ht="15" customHeight="1" thickTop="1">
      <c r="A10" s="63" t="s">
        <v>1</v>
      </c>
      <c r="B10" s="66"/>
      <c r="C10" s="69" t="s">
        <v>36</v>
      </c>
      <c r="D10" s="72" t="s">
        <v>35</v>
      </c>
      <c r="E10" s="75" t="s">
        <v>39</v>
      </c>
      <c r="F10" s="76"/>
      <c r="G10" s="76"/>
      <c r="H10" s="76"/>
      <c r="I10" s="77"/>
      <c r="J10" s="41"/>
      <c r="K10" s="78" t="s">
        <v>15</v>
      </c>
      <c r="L10" s="42"/>
      <c r="M10" s="42"/>
      <c r="N10" s="42"/>
    </row>
    <row r="11" spans="1:17" ht="17.25" customHeight="1">
      <c r="A11" s="64"/>
      <c r="B11" s="67"/>
      <c r="C11" s="70"/>
      <c r="D11" s="73"/>
      <c r="E11" s="43" t="s">
        <v>17</v>
      </c>
      <c r="F11" s="44"/>
      <c r="G11" s="45" t="s">
        <v>11</v>
      </c>
      <c r="H11" s="44"/>
      <c r="I11" s="45" t="s">
        <v>18</v>
      </c>
      <c r="J11" s="46"/>
      <c r="K11" s="79"/>
      <c r="L11" s="42"/>
      <c r="M11" s="42"/>
      <c r="N11" s="42"/>
    </row>
    <row r="12" spans="1:17" ht="15" customHeight="1">
      <c r="A12" s="64"/>
      <c r="B12" s="67"/>
      <c r="C12" s="70"/>
      <c r="D12" s="73"/>
      <c r="E12" s="75" t="s">
        <v>10</v>
      </c>
      <c r="F12" s="76"/>
      <c r="G12" s="76"/>
      <c r="H12" s="76"/>
      <c r="I12" s="77"/>
      <c r="J12" s="41"/>
      <c r="K12" s="79"/>
      <c r="L12" s="42"/>
      <c r="M12" s="42"/>
      <c r="N12" s="42"/>
    </row>
    <row r="13" spans="1:17" ht="18.75" customHeight="1">
      <c r="A13" s="65"/>
      <c r="B13" s="68"/>
      <c r="C13" s="71"/>
      <c r="D13" s="74"/>
      <c r="E13" s="47" t="s">
        <v>12</v>
      </c>
      <c r="F13" s="45"/>
      <c r="G13" s="45" t="s">
        <v>13</v>
      </c>
      <c r="H13" s="45"/>
      <c r="I13" s="45" t="s">
        <v>14</v>
      </c>
      <c r="J13" s="46"/>
      <c r="K13" s="80"/>
      <c r="L13" s="42"/>
      <c r="M13" s="42"/>
      <c r="N13" s="42"/>
      <c r="O13" s="42"/>
    </row>
    <row r="14" spans="1:17" s="3" customFormat="1" ht="9.75" customHeight="1">
      <c r="A14" s="49"/>
      <c r="B14" s="49"/>
      <c r="C14" s="49"/>
      <c r="D14" s="49"/>
      <c r="E14" s="50"/>
      <c r="F14" s="49"/>
      <c r="G14" s="49"/>
      <c r="H14" s="49"/>
      <c r="I14" s="49"/>
      <c r="J14" s="49"/>
      <c r="K14" s="49"/>
    </row>
    <row r="15" spans="1:17" ht="123.75" customHeight="1">
      <c r="A15" s="39"/>
      <c r="B15" s="17"/>
      <c r="C15" s="40" t="s">
        <v>37</v>
      </c>
      <c r="D15" s="13" t="s">
        <v>19</v>
      </c>
      <c r="E15" s="20">
        <v>12.08</v>
      </c>
      <c r="F15" s="21">
        <f>E15*K15</f>
        <v>0</v>
      </c>
      <c r="G15" s="21">
        <v>11.55</v>
      </c>
      <c r="H15" s="21">
        <f>G15*K15</f>
        <v>0</v>
      </c>
      <c r="I15" s="22">
        <v>10.5</v>
      </c>
      <c r="J15" s="2">
        <f t="shared" ref="J15" si="0">I15*K15</f>
        <v>0</v>
      </c>
      <c r="K15" s="2"/>
      <c r="L15" s="1">
        <f t="shared" ref="L15" si="1">K15*0.05</f>
        <v>0</v>
      </c>
    </row>
    <row r="16" spans="1:17" ht="123.75" customHeight="1">
      <c r="A16" s="39"/>
      <c r="B16" s="17"/>
      <c r="C16" s="40" t="s">
        <v>37</v>
      </c>
      <c r="D16" s="13" t="s">
        <v>20</v>
      </c>
      <c r="E16" s="20">
        <v>12.08</v>
      </c>
      <c r="F16" s="21">
        <f>E16*K16</f>
        <v>0</v>
      </c>
      <c r="G16" s="21">
        <v>11.55</v>
      </c>
      <c r="H16" s="21">
        <f>G16*K16</f>
        <v>0</v>
      </c>
      <c r="I16" s="22">
        <v>10.5</v>
      </c>
      <c r="J16" s="2">
        <f t="shared" ref="J16" si="2">I16*K16</f>
        <v>0</v>
      </c>
      <c r="K16" s="2"/>
      <c r="L16" s="1">
        <f t="shared" ref="L16" si="3">K16*0.05</f>
        <v>0</v>
      </c>
    </row>
    <row r="17" spans="1:12" ht="123.75" customHeight="1">
      <c r="A17" s="17"/>
      <c r="B17" s="17"/>
      <c r="C17" s="40" t="s">
        <v>37</v>
      </c>
      <c r="D17" s="13" t="s">
        <v>21</v>
      </c>
      <c r="E17" s="20">
        <v>12.08</v>
      </c>
      <c r="F17" s="21">
        <f t="shared" ref="F17:F31" si="4">E17*K17</f>
        <v>0</v>
      </c>
      <c r="G17" s="21">
        <v>11.55</v>
      </c>
      <c r="H17" s="21">
        <f t="shared" ref="H17:H31" si="5">G17*K17</f>
        <v>0</v>
      </c>
      <c r="I17" s="22">
        <v>10.5</v>
      </c>
      <c r="J17" s="2">
        <f t="shared" ref="J17:J28" si="6">I17*K17</f>
        <v>0</v>
      </c>
      <c r="K17" s="2"/>
      <c r="L17" s="1">
        <f t="shared" ref="L17:L28" si="7">K17*0.05</f>
        <v>0</v>
      </c>
    </row>
    <row r="18" spans="1:12" ht="123.75" customHeight="1">
      <c r="A18" s="17"/>
      <c r="B18" s="17"/>
      <c r="C18" s="40" t="s">
        <v>37</v>
      </c>
      <c r="D18" s="13" t="s">
        <v>22</v>
      </c>
      <c r="E18" s="20">
        <v>12.08</v>
      </c>
      <c r="F18" s="21">
        <f t="shared" ref="F18" si="8">E18*K18</f>
        <v>0</v>
      </c>
      <c r="G18" s="21">
        <v>11.55</v>
      </c>
      <c r="H18" s="21">
        <f t="shared" ref="H18" si="9">G18*K18</f>
        <v>0</v>
      </c>
      <c r="I18" s="22">
        <v>10.5</v>
      </c>
      <c r="J18" s="2">
        <f t="shared" ref="J18" si="10">I18*K18</f>
        <v>0</v>
      </c>
      <c r="K18" s="2"/>
      <c r="L18" s="1">
        <f t="shared" ref="L18" si="11">K18*0.05</f>
        <v>0</v>
      </c>
    </row>
    <row r="19" spans="1:12" ht="123.75" customHeight="1">
      <c r="A19" s="17"/>
      <c r="B19" s="18"/>
      <c r="C19" s="40" t="s">
        <v>37</v>
      </c>
      <c r="D19" s="13" t="s">
        <v>23</v>
      </c>
      <c r="E19" s="20">
        <v>12.08</v>
      </c>
      <c r="F19" s="21">
        <f t="shared" si="4"/>
        <v>0</v>
      </c>
      <c r="G19" s="21">
        <v>11.55</v>
      </c>
      <c r="H19" s="21">
        <f t="shared" si="5"/>
        <v>0</v>
      </c>
      <c r="I19" s="22">
        <v>10.5</v>
      </c>
      <c r="J19" s="2">
        <f t="shared" si="6"/>
        <v>0</v>
      </c>
      <c r="K19" s="2"/>
      <c r="L19" s="1">
        <f t="shared" si="7"/>
        <v>0</v>
      </c>
    </row>
    <row r="20" spans="1:12" ht="123.75" customHeight="1">
      <c r="A20" s="17"/>
      <c r="B20" s="18"/>
      <c r="C20" s="40" t="s">
        <v>37</v>
      </c>
      <c r="D20" s="13" t="s">
        <v>24</v>
      </c>
      <c r="E20" s="20">
        <v>12.08</v>
      </c>
      <c r="F20" s="21">
        <f t="shared" ref="F20" si="12">E20*K20</f>
        <v>0</v>
      </c>
      <c r="G20" s="21">
        <v>11.55</v>
      </c>
      <c r="H20" s="21">
        <f t="shared" ref="H20" si="13">G20*K20</f>
        <v>0</v>
      </c>
      <c r="I20" s="22">
        <v>10.5</v>
      </c>
      <c r="J20" s="2">
        <f t="shared" ref="J20" si="14">I20*K20</f>
        <v>0</v>
      </c>
      <c r="K20" s="2"/>
      <c r="L20" s="1">
        <f t="shared" ref="L20" si="15">K20*0.05</f>
        <v>0</v>
      </c>
    </row>
    <row r="21" spans="1:12" ht="123.75" customHeight="1">
      <c r="A21" s="17"/>
      <c r="B21" s="18"/>
      <c r="C21" s="40" t="s">
        <v>37</v>
      </c>
      <c r="D21" s="13" t="s">
        <v>25</v>
      </c>
      <c r="E21" s="20">
        <v>12.08</v>
      </c>
      <c r="F21" s="21">
        <f t="shared" ref="F21" si="16">E21*K21</f>
        <v>0</v>
      </c>
      <c r="G21" s="21">
        <v>11.55</v>
      </c>
      <c r="H21" s="21">
        <f t="shared" ref="H21" si="17">G21*K21</f>
        <v>0</v>
      </c>
      <c r="I21" s="22">
        <v>10.5</v>
      </c>
      <c r="J21" s="2">
        <f t="shared" ref="J21" si="18">I21*K21</f>
        <v>0</v>
      </c>
      <c r="K21" s="2"/>
      <c r="L21" s="1">
        <f t="shared" ref="L21" si="19">K21*0.05</f>
        <v>0</v>
      </c>
    </row>
    <row r="22" spans="1:12" ht="123.75" customHeight="1">
      <c r="A22" s="17"/>
      <c r="B22" s="18"/>
      <c r="C22" s="40" t="s">
        <v>37</v>
      </c>
      <c r="D22" s="13" t="s">
        <v>26</v>
      </c>
      <c r="E22" s="20">
        <v>12.08</v>
      </c>
      <c r="F22" s="21">
        <f t="shared" ref="F22" si="20">E22*K22</f>
        <v>0</v>
      </c>
      <c r="G22" s="21">
        <v>11.55</v>
      </c>
      <c r="H22" s="21">
        <f t="shared" ref="H22" si="21">G22*K22</f>
        <v>0</v>
      </c>
      <c r="I22" s="22">
        <v>10.5</v>
      </c>
      <c r="J22" s="2">
        <f t="shared" ref="J22" si="22">I22*K22</f>
        <v>0</v>
      </c>
      <c r="K22" s="2"/>
      <c r="L22" s="1">
        <f t="shared" ref="L22" si="23">K22*0.05</f>
        <v>0</v>
      </c>
    </row>
    <row r="23" spans="1:12" ht="123.75" customHeight="1">
      <c r="A23" s="17"/>
      <c r="B23" s="18"/>
      <c r="C23" s="40" t="s">
        <v>37</v>
      </c>
      <c r="D23" s="13" t="s">
        <v>27</v>
      </c>
      <c r="E23" s="20">
        <v>12.08</v>
      </c>
      <c r="F23" s="21">
        <f t="shared" ref="F23" si="24">E23*K23</f>
        <v>0</v>
      </c>
      <c r="G23" s="21">
        <v>11.55</v>
      </c>
      <c r="H23" s="21">
        <f t="shared" ref="H23" si="25">G23*K23</f>
        <v>0</v>
      </c>
      <c r="I23" s="22">
        <v>10.5</v>
      </c>
      <c r="J23" s="2">
        <f t="shared" ref="J23" si="26">I23*K23</f>
        <v>0</v>
      </c>
      <c r="K23" s="2"/>
      <c r="L23" s="1">
        <f t="shared" ref="L23" si="27">K23*0.05</f>
        <v>0</v>
      </c>
    </row>
    <row r="24" spans="1:12" ht="123.75" customHeight="1">
      <c r="A24" s="17"/>
      <c r="B24" s="18"/>
      <c r="C24" s="40" t="s">
        <v>37</v>
      </c>
      <c r="D24" s="13" t="s">
        <v>28</v>
      </c>
      <c r="E24" s="20">
        <v>12.08</v>
      </c>
      <c r="F24" s="21">
        <f t="shared" ref="F24" si="28">E24*K24</f>
        <v>0</v>
      </c>
      <c r="G24" s="21">
        <v>11.55</v>
      </c>
      <c r="H24" s="21">
        <f t="shared" ref="H24" si="29">G24*K24</f>
        <v>0</v>
      </c>
      <c r="I24" s="22">
        <v>10.5</v>
      </c>
      <c r="J24" s="2">
        <f t="shared" ref="J24" si="30">I24*K24</f>
        <v>0</v>
      </c>
      <c r="K24" s="2"/>
      <c r="L24" s="1">
        <f t="shared" ref="L24" si="31">K24*0.05</f>
        <v>0</v>
      </c>
    </row>
    <row r="25" spans="1:12" ht="123.75" customHeight="1">
      <c r="A25" s="17"/>
      <c r="B25" s="18"/>
      <c r="C25" s="40" t="s">
        <v>37</v>
      </c>
      <c r="D25" s="13" t="s">
        <v>29</v>
      </c>
      <c r="E25" s="20">
        <v>12.08</v>
      </c>
      <c r="F25" s="21">
        <f t="shared" ref="F25" si="32">E25*K25</f>
        <v>0</v>
      </c>
      <c r="G25" s="21">
        <v>11.55</v>
      </c>
      <c r="H25" s="21">
        <f t="shared" ref="H25" si="33">G25*K25</f>
        <v>0</v>
      </c>
      <c r="I25" s="22">
        <v>10.5</v>
      </c>
      <c r="J25" s="2">
        <f t="shared" ref="J25" si="34">I25*K25</f>
        <v>0</v>
      </c>
      <c r="K25" s="2"/>
      <c r="L25" s="1">
        <f t="shared" ref="L25" si="35">K25*0.05</f>
        <v>0</v>
      </c>
    </row>
    <row r="26" spans="1:12" ht="123.75" customHeight="1">
      <c r="A26" s="38"/>
      <c r="B26" s="17"/>
      <c r="C26" s="40" t="s">
        <v>37</v>
      </c>
      <c r="D26" s="13" t="s">
        <v>30</v>
      </c>
      <c r="E26" s="20">
        <v>12.08</v>
      </c>
      <c r="F26" s="21">
        <f t="shared" si="4"/>
        <v>0</v>
      </c>
      <c r="G26" s="21">
        <v>11.55</v>
      </c>
      <c r="H26" s="21">
        <f t="shared" si="5"/>
        <v>0</v>
      </c>
      <c r="I26" s="22">
        <v>10.5</v>
      </c>
      <c r="J26" s="2">
        <f t="shared" si="6"/>
        <v>0</v>
      </c>
      <c r="K26" s="2"/>
      <c r="L26" s="1">
        <f t="shared" si="7"/>
        <v>0</v>
      </c>
    </row>
    <row r="27" spans="1:12" ht="121.5" customHeight="1">
      <c r="A27" s="17"/>
      <c r="B27" s="18"/>
      <c r="C27" s="40" t="s">
        <v>37</v>
      </c>
      <c r="D27" s="13" t="s">
        <v>31</v>
      </c>
      <c r="E27" s="20">
        <v>12.08</v>
      </c>
      <c r="F27" s="21">
        <f t="shared" si="4"/>
        <v>0</v>
      </c>
      <c r="G27" s="21">
        <v>11.55</v>
      </c>
      <c r="H27" s="21">
        <f t="shared" si="5"/>
        <v>0</v>
      </c>
      <c r="I27" s="22">
        <v>10.5</v>
      </c>
      <c r="J27" s="2">
        <f t="shared" si="6"/>
        <v>0</v>
      </c>
      <c r="K27" s="2"/>
      <c r="L27" s="1">
        <f t="shared" si="7"/>
        <v>0</v>
      </c>
    </row>
    <row r="28" spans="1:12" ht="120.75" customHeight="1">
      <c r="A28" s="17"/>
      <c r="B28" s="18"/>
      <c r="C28" s="40" t="s">
        <v>37</v>
      </c>
      <c r="D28" s="13" t="s">
        <v>32</v>
      </c>
      <c r="E28" s="20">
        <v>12.08</v>
      </c>
      <c r="F28" s="21">
        <f t="shared" si="4"/>
        <v>0</v>
      </c>
      <c r="G28" s="21">
        <v>11.55</v>
      </c>
      <c r="H28" s="21">
        <f t="shared" si="5"/>
        <v>0</v>
      </c>
      <c r="I28" s="22">
        <v>10.5</v>
      </c>
      <c r="J28" s="2">
        <f t="shared" si="6"/>
        <v>0</v>
      </c>
      <c r="K28" s="2"/>
      <c r="L28" s="1">
        <f t="shared" si="7"/>
        <v>0</v>
      </c>
    </row>
    <row r="29" spans="1:12" ht="121.5" customHeight="1">
      <c r="A29" s="17"/>
      <c r="B29" s="18"/>
      <c r="C29" s="40" t="s">
        <v>37</v>
      </c>
      <c r="D29" s="13" t="s">
        <v>33</v>
      </c>
      <c r="E29" s="20">
        <v>12.08</v>
      </c>
      <c r="F29" s="21">
        <f t="shared" ref="F29" si="36">E29*K29</f>
        <v>0</v>
      </c>
      <c r="G29" s="21">
        <v>11.55</v>
      </c>
      <c r="H29" s="21">
        <f t="shared" ref="H29" si="37">G29*K29</f>
        <v>0</v>
      </c>
      <c r="I29" s="22">
        <v>10.5</v>
      </c>
      <c r="J29" s="2">
        <f t="shared" ref="J29" si="38">I29*K29</f>
        <v>0</v>
      </c>
      <c r="K29" s="2"/>
      <c r="L29" s="1">
        <f t="shared" ref="L29" si="39">K29*0.05</f>
        <v>0</v>
      </c>
    </row>
    <row r="30" spans="1:12" ht="121.5" customHeight="1">
      <c r="A30" s="17"/>
      <c r="B30" s="18"/>
      <c r="C30" s="40" t="s">
        <v>37</v>
      </c>
      <c r="D30" s="13" t="s">
        <v>50</v>
      </c>
      <c r="E30" s="20">
        <v>12.08</v>
      </c>
      <c r="F30" s="21">
        <f t="shared" si="4"/>
        <v>0</v>
      </c>
      <c r="G30" s="21">
        <v>11.55</v>
      </c>
      <c r="H30" s="21">
        <f t="shared" si="5"/>
        <v>0</v>
      </c>
      <c r="I30" s="22">
        <v>10.5</v>
      </c>
      <c r="J30" s="2">
        <f t="shared" ref="J30" si="40">I30*K30</f>
        <v>0</v>
      </c>
      <c r="K30" s="2"/>
      <c r="L30" s="1">
        <f t="shared" ref="L30" si="41">K30*0.05</f>
        <v>0</v>
      </c>
    </row>
    <row r="31" spans="1:12" ht="121.5" customHeight="1">
      <c r="A31" s="17"/>
      <c r="B31" s="18"/>
      <c r="C31" s="40" t="s">
        <v>37</v>
      </c>
      <c r="D31" s="13" t="s">
        <v>34</v>
      </c>
      <c r="E31" s="20">
        <v>12.08</v>
      </c>
      <c r="F31" s="21">
        <f t="shared" si="4"/>
        <v>0</v>
      </c>
      <c r="G31" s="21">
        <v>11.55</v>
      </c>
      <c r="H31" s="21">
        <f t="shared" si="5"/>
        <v>0</v>
      </c>
      <c r="I31" s="22">
        <v>10.5</v>
      </c>
      <c r="J31" s="2">
        <f t="shared" ref="J31" si="42">I31*K31</f>
        <v>0</v>
      </c>
      <c r="K31" s="2"/>
      <c r="L31" s="1">
        <f t="shared" ref="L31" si="43">K31*0.05</f>
        <v>0</v>
      </c>
    </row>
    <row r="32" spans="1:12" ht="120" customHeight="1">
      <c r="A32" s="17"/>
      <c r="B32" s="18"/>
      <c r="C32" s="40" t="s">
        <v>37</v>
      </c>
      <c r="D32" s="13" t="s">
        <v>49</v>
      </c>
      <c r="E32" s="20">
        <v>12.08</v>
      </c>
      <c r="F32" s="21">
        <f t="shared" ref="F32:F53" si="44">E32*K32</f>
        <v>0</v>
      </c>
      <c r="G32" s="21">
        <v>11.55</v>
      </c>
      <c r="H32" s="21">
        <f t="shared" ref="H32:H53" si="45">G32*K32</f>
        <v>0</v>
      </c>
      <c r="I32" s="22">
        <v>10.5</v>
      </c>
      <c r="J32" s="2">
        <f t="shared" ref="J32" si="46">I32*K32</f>
        <v>0</v>
      </c>
      <c r="K32" s="2"/>
      <c r="L32" s="1">
        <f t="shared" ref="L32" si="47">K32*0.05</f>
        <v>0</v>
      </c>
    </row>
    <row r="33" spans="1:12" ht="120" customHeight="1">
      <c r="A33" s="17"/>
      <c r="B33" s="18"/>
      <c r="C33" s="40" t="s">
        <v>37</v>
      </c>
      <c r="D33" s="13" t="s">
        <v>42</v>
      </c>
      <c r="E33" s="20">
        <v>12.08</v>
      </c>
      <c r="F33" s="21">
        <f t="shared" si="44"/>
        <v>0</v>
      </c>
      <c r="G33" s="21">
        <v>11.55</v>
      </c>
      <c r="H33" s="21">
        <f t="shared" si="45"/>
        <v>0</v>
      </c>
      <c r="I33" s="22">
        <v>10.5</v>
      </c>
      <c r="J33" s="2">
        <f t="shared" ref="J33" si="48">I33*K33</f>
        <v>0</v>
      </c>
      <c r="K33" s="2"/>
      <c r="L33" s="1">
        <f t="shared" ref="L33" si="49">K33*0.05</f>
        <v>0</v>
      </c>
    </row>
    <row r="34" spans="1:12" ht="120" customHeight="1">
      <c r="A34" s="17"/>
      <c r="B34" s="18"/>
      <c r="C34" s="40" t="s">
        <v>37</v>
      </c>
      <c r="D34" s="13" t="s">
        <v>40</v>
      </c>
      <c r="E34" s="20">
        <v>12.08</v>
      </c>
      <c r="F34" s="21">
        <f t="shared" si="44"/>
        <v>0</v>
      </c>
      <c r="G34" s="21">
        <v>11.55</v>
      </c>
      <c r="H34" s="21">
        <f t="shared" si="45"/>
        <v>0</v>
      </c>
      <c r="I34" s="22">
        <v>10.5</v>
      </c>
      <c r="J34" s="2">
        <f t="shared" ref="J34" si="50">I34*K34</f>
        <v>0</v>
      </c>
      <c r="K34" s="2"/>
      <c r="L34" s="1">
        <f t="shared" ref="L34" si="51">K34*0.05</f>
        <v>0</v>
      </c>
    </row>
    <row r="35" spans="1:12" ht="120" customHeight="1">
      <c r="A35" s="38"/>
      <c r="B35" s="17"/>
      <c r="C35" s="40" t="s">
        <v>37</v>
      </c>
      <c r="D35" s="13" t="s">
        <v>46</v>
      </c>
      <c r="E35" s="20">
        <v>12.08</v>
      </c>
      <c r="F35" s="21">
        <f t="shared" si="44"/>
        <v>0</v>
      </c>
      <c r="G35" s="21">
        <v>11.55</v>
      </c>
      <c r="H35" s="21">
        <f t="shared" si="45"/>
        <v>0</v>
      </c>
      <c r="I35" s="22">
        <v>10.5</v>
      </c>
      <c r="J35" s="2">
        <f t="shared" ref="J35:J48" si="52">I35*K35</f>
        <v>0</v>
      </c>
      <c r="K35" s="2"/>
      <c r="L35" s="1">
        <f t="shared" ref="L35:L48" si="53">K35*0.05</f>
        <v>0</v>
      </c>
    </row>
    <row r="36" spans="1:12" ht="120" customHeight="1">
      <c r="A36" s="17"/>
      <c r="B36" s="18"/>
      <c r="C36" s="40" t="s">
        <v>37</v>
      </c>
      <c r="D36" s="13" t="s">
        <v>41</v>
      </c>
      <c r="E36" s="20">
        <v>12.08</v>
      </c>
      <c r="F36" s="21">
        <f t="shared" si="44"/>
        <v>0</v>
      </c>
      <c r="G36" s="21">
        <v>11.55</v>
      </c>
      <c r="H36" s="21">
        <f t="shared" si="45"/>
        <v>0</v>
      </c>
      <c r="I36" s="22">
        <v>10.5</v>
      </c>
      <c r="J36" s="2">
        <f t="shared" si="52"/>
        <v>0</v>
      </c>
      <c r="K36" s="2"/>
      <c r="L36" s="1">
        <f t="shared" si="53"/>
        <v>0</v>
      </c>
    </row>
    <row r="37" spans="1:12" ht="120" customHeight="1">
      <c r="A37" s="17"/>
      <c r="B37" s="18"/>
      <c r="C37" s="40" t="s">
        <v>37</v>
      </c>
      <c r="D37" s="13" t="s">
        <v>48</v>
      </c>
      <c r="E37" s="20">
        <v>12.08</v>
      </c>
      <c r="F37" s="21">
        <f t="shared" si="44"/>
        <v>0</v>
      </c>
      <c r="G37" s="21">
        <v>11.55</v>
      </c>
      <c r="H37" s="21">
        <f t="shared" si="45"/>
        <v>0</v>
      </c>
      <c r="I37" s="22">
        <v>10.5</v>
      </c>
      <c r="J37" s="2">
        <f t="shared" si="52"/>
        <v>0</v>
      </c>
      <c r="K37" s="2"/>
      <c r="L37" s="1">
        <f t="shared" si="53"/>
        <v>0</v>
      </c>
    </row>
    <row r="38" spans="1:12" ht="120" customHeight="1">
      <c r="A38" s="17"/>
      <c r="B38" s="18"/>
      <c r="C38" s="40" t="s">
        <v>37</v>
      </c>
      <c r="D38" s="13" t="s">
        <v>43</v>
      </c>
      <c r="E38" s="20">
        <v>12.08</v>
      </c>
      <c r="F38" s="21">
        <f t="shared" si="44"/>
        <v>0</v>
      </c>
      <c r="G38" s="21">
        <v>11.55</v>
      </c>
      <c r="H38" s="21">
        <f t="shared" si="45"/>
        <v>0</v>
      </c>
      <c r="I38" s="22">
        <v>10.5</v>
      </c>
      <c r="J38" s="2">
        <f t="shared" si="52"/>
        <v>0</v>
      </c>
      <c r="K38" s="2"/>
      <c r="L38" s="1">
        <f t="shared" si="53"/>
        <v>0</v>
      </c>
    </row>
    <row r="39" spans="1:12" ht="120" customHeight="1">
      <c r="A39" s="17"/>
      <c r="B39" s="18"/>
      <c r="C39" s="40" t="s">
        <v>37</v>
      </c>
      <c r="D39" s="13" t="s">
        <v>45</v>
      </c>
      <c r="E39" s="20">
        <v>12.08</v>
      </c>
      <c r="F39" s="21">
        <f t="shared" si="44"/>
        <v>0</v>
      </c>
      <c r="G39" s="21">
        <v>11.55</v>
      </c>
      <c r="H39" s="21">
        <f t="shared" si="45"/>
        <v>0</v>
      </c>
      <c r="I39" s="22">
        <v>10.5</v>
      </c>
      <c r="J39" s="2">
        <f t="shared" ref="J39:J40" si="54">I39*K39</f>
        <v>0</v>
      </c>
      <c r="K39" s="2"/>
      <c r="L39" s="1">
        <f t="shared" ref="L39:L40" si="55">K39*0.05</f>
        <v>0</v>
      </c>
    </row>
    <row r="40" spans="1:12" ht="120" customHeight="1">
      <c r="A40" s="17"/>
      <c r="B40" s="18"/>
      <c r="C40" s="40" t="s">
        <v>37</v>
      </c>
      <c r="D40" s="13" t="s">
        <v>57</v>
      </c>
      <c r="E40" s="20">
        <v>12.08</v>
      </c>
      <c r="F40" s="21">
        <f t="shared" si="44"/>
        <v>0</v>
      </c>
      <c r="G40" s="21">
        <v>11.55</v>
      </c>
      <c r="H40" s="21">
        <f t="shared" si="45"/>
        <v>0</v>
      </c>
      <c r="I40" s="22">
        <v>10.5</v>
      </c>
      <c r="J40" s="2">
        <f t="shared" si="54"/>
        <v>0</v>
      </c>
      <c r="K40" s="2"/>
      <c r="L40" s="1">
        <f t="shared" si="55"/>
        <v>0</v>
      </c>
    </row>
    <row r="41" spans="1:12" ht="120" customHeight="1">
      <c r="A41" s="17"/>
      <c r="B41" s="18"/>
      <c r="C41" s="40" t="s">
        <v>37</v>
      </c>
      <c r="D41" s="13" t="s">
        <v>52</v>
      </c>
      <c r="E41" s="20">
        <v>12.08</v>
      </c>
      <c r="F41" s="21">
        <f t="shared" si="44"/>
        <v>0</v>
      </c>
      <c r="G41" s="21">
        <v>11.55</v>
      </c>
      <c r="H41" s="21">
        <f t="shared" si="45"/>
        <v>0</v>
      </c>
      <c r="I41" s="22">
        <v>10.5</v>
      </c>
      <c r="J41" s="2">
        <f t="shared" ref="J41:J42" si="56">I41*K41</f>
        <v>0</v>
      </c>
      <c r="K41" s="2"/>
      <c r="L41" s="1">
        <f t="shared" ref="L41:L42" si="57">K41*0.05</f>
        <v>0</v>
      </c>
    </row>
    <row r="42" spans="1:12" ht="120" customHeight="1">
      <c r="A42" s="17"/>
      <c r="B42" s="18"/>
      <c r="C42" s="40" t="s">
        <v>37</v>
      </c>
      <c r="D42" s="13" t="s">
        <v>56</v>
      </c>
      <c r="E42" s="20">
        <v>12.08</v>
      </c>
      <c r="F42" s="21">
        <f t="shared" si="44"/>
        <v>0</v>
      </c>
      <c r="G42" s="21">
        <v>11.55</v>
      </c>
      <c r="H42" s="21">
        <f t="shared" si="45"/>
        <v>0</v>
      </c>
      <c r="I42" s="22">
        <v>10.5</v>
      </c>
      <c r="J42" s="2">
        <f t="shared" si="56"/>
        <v>0</v>
      </c>
      <c r="K42" s="2"/>
      <c r="L42" s="1">
        <f t="shared" si="57"/>
        <v>0</v>
      </c>
    </row>
    <row r="43" spans="1:12" ht="120" customHeight="1">
      <c r="A43" s="17"/>
      <c r="B43" s="18"/>
      <c r="C43" s="40" t="s">
        <v>37</v>
      </c>
      <c r="D43" s="13" t="s">
        <v>51</v>
      </c>
      <c r="E43" s="20">
        <v>12.08</v>
      </c>
      <c r="F43" s="21">
        <f t="shared" si="44"/>
        <v>0</v>
      </c>
      <c r="G43" s="21">
        <v>11.55</v>
      </c>
      <c r="H43" s="21">
        <f t="shared" si="45"/>
        <v>0</v>
      </c>
      <c r="I43" s="22">
        <v>10.5</v>
      </c>
      <c r="J43" s="2">
        <f t="shared" si="52"/>
        <v>0</v>
      </c>
      <c r="K43" s="2"/>
      <c r="L43" s="1">
        <f t="shared" si="53"/>
        <v>0</v>
      </c>
    </row>
    <row r="44" spans="1:12" ht="120" customHeight="1">
      <c r="A44" s="17"/>
      <c r="B44" s="18"/>
      <c r="C44" s="40" t="s">
        <v>37</v>
      </c>
      <c r="D44" s="13" t="s">
        <v>54</v>
      </c>
      <c r="E44" s="20">
        <v>12.08</v>
      </c>
      <c r="F44" s="21">
        <f t="shared" si="44"/>
        <v>0</v>
      </c>
      <c r="G44" s="21">
        <v>11.55</v>
      </c>
      <c r="H44" s="21">
        <f t="shared" si="45"/>
        <v>0</v>
      </c>
      <c r="I44" s="22">
        <v>10.5</v>
      </c>
      <c r="J44" s="2">
        <f t="shared" ref="J44:J46" si="58">I44*K44</f>
        <v>0</v>
      </c>
      <c r="K44" s="2"/>
      <c r="L44" s="1">
        <f t="shared" ref="L44:L46" si="59">K44*0.05</f>
        <v>0</v>
      </c>
    </row>
    <row r="45" spans="1:12" ht="120" customHeight="1">
      <c r="A45" s="17"/>
      <c r="B45" s="18"/>
      <c r="C45" s="40" t="s">
        <v>37</v>
      </c>
      <c r="D45" s="13" t="s">
        <v>47</v>
      </c>
      <c r="E45" s="20">
        <v>12.08</v>
      </c>
      <c r="F45" s="21">
        <f t="shared" si="44"/>
        <v>0</v>
      </c>
      <c r="G45" s="21">
        <v>11.55</v>
      </c>
      <c r="H45" s="21">
        <f t="shared" si="45"/>
        <v>0</v>
      </c>
      <c r="I45" s="22">
        <v>10.5</v>
      </c>
      <c r="J45" s="2">
        <f t="shared" si="58"/>
        <v>0</v>
      </c>
      <c r="K45" s="2"/>
      <c r="L45" s="1">
        <f t="shared" si="59"/>
        <v>0</v>
      </c>
    </row>
    <row r="46" spans="1:12" ht="120" customHeight="1">
      <c r="A46" s="17"/>
      <c r="B46" s="18"/>
      <c r="C46" s="40" t="s">
        <v>37</v>
      </c>
      <c r="D46" s="13" t="s">
        <v>60</v>
      </c>
      <c r="E46" s="20">
        <v>12.08</v>
      </c>
      <c r="F46" s="21">
        <f t="shared" si="44"/>
        <v>0</v>
      </c>
      <c r="G46" s="21">
        <v>11.55</v>
      </c>
      <c r="H46" s="21">
        <f t="shared" si="45"/>
        <v>0</v>
      </c>
      <c r="I46" s="22">
        <v>10.5</v>
      </c>
      <c r="J46" s="2">
        <f t="shared" si="58"/>
        <v>0</v>
      </c>
      <c r="K46" s="2"/>
      <c r="L46" s="1">
        <f t="shared" si="59"/>
        <v>0</v>
      </c>
    </row>
    <row r="47" spans="1:12" ht="120" customHeight="1">
      <c r="A47" s="17"/>
      <c r="B47" s="18"/>
      <c r="C47" s="40" t="s">
        <v>37</v>
      </c>
      <c r="D47" s="13" t="s">
        <v>53</v>
      </c>
      <c r="E47" s="20">
        <v>12.08</v>
      </c>
      <c r="F47" s="21">
        <f t="shared" si="44"/>
        <v>0</v>
      </c>
      <c r="G47" s="21">
        <v>11.55</v>
      </c>
      <c r="H47" s="21">
        <f t="shared" si="45"/>
        <v>0</v>
      </c>
      <c r="I47" s="22">
        <v>10.5</v>
      </c>
      <c r="J47" s="2">
        <f t="shared" si="52"/>
        <v>0</v>
      </c>
      <c r="K47" s="2"/>
      <c r="L47" s="1">
        <f t="shared" si="53"/>
        <v>0</v>
      </c>
    </row>
    <row r="48" spans="1:12" ht="120" customHeight="1">
      <c r="A48" s="17"/>
      <c r="B48" s="18"/>
      <c r="C48" s="40" t="s">
        <v>37</v>
      </c>
      <c r="D48" s="13" t="s">
        <v>44</v>
      </c>
      <c r="E48" s="20">
        <v>12.08</v>
      </c>
      <c r="F48" s="21">
        <f t="shared" si="44"/>
        <v>0</v>
      </c>
      <c r="G48" s="21">
        <v>11.55</v>
      </c>
      <c r="H48" s="21">
        <f t="shared" si="45"/>
        <v>0</v>
      </c>
      <c r="I48" s="22">
        <v>10.5</v>
      </c>
      <c r="J48" s="2">
        <f t="shared" si="52"/>
        <v>0</v>
      </c>
      <c r="K48" s="2"/>
      <c r="L48" s="1">
        <f t="shared" si="53"/>
        <v>0</v>
      </c>
    </row>
    <row r="49" spans="1:12" ht="120" customHeight="1">
      <c r="A49" s="17"/>
      <c r="B49" s="18"/>
      <c r="C49" s="40" t="s">
        <v>37</v>
      </c>
      <c r="D49" s="13" t="s">
        <v>55</v>
      </c>
      <c r="E49" s="20">
        <v>12.08</v>
      </c>
      <c r="F49" s="21">
        <f t="shared" si="44"/>
        <v>0</v>
      </c>
      <c r="G49" s="21">
        <v>11.55</v>
      </c>
      <c r="H49" s="21">
        <f t="shared" si="45"/>
        <v>0</v>
      </c>
      <c r="I49" s="22">
        <v>10.5</v>
      </c>
      <c r="J49" s="2">
        <f t="shared" ref="J49:J53" si="60">I49*K49</f>
        <v>0</v>
      </c>
      <c r="K49" s="2"/>
      <c r="L49" s="1">
        <f t="shared" ref="L49:L53" si="61">K49*0.05</f>
        <v>0</v>
      </c>
    </row>
    <row r="50" spans="1:12" ht="120" customHeight="1">
      <c r="A50" s="17"/>
      <c r="B50" s="18"/>
      <c r="C50" s="40" t="s">
        <v>37</v>
      </c>
      <c r="D50" s="13" t="s">
        <v>58</v>
      </c>
      <c r="E50" s="20">
        <v>12.08</v>
      </c>
      <c r="F50" s="21">
        <f t="shared" si="44"/>
        <v>0</v>
      </c>
      <c r="G50" s="21">
        <v>11.55</v>
      </c>
      <c r="H50" s="21">
        <f t="shared" si="45"/>
        <v>0</v>
      </c>
      <c r="I50" s="22">
        <v>10.5</v>
      </c>
      <c r="J50" s="2">
        <f t="shared" si="60"/>
        <v>0</v>
      </c>
      <c r="K50" s="2"/>
      <c r="L50" s="1">
        <f t="shared" si="61"/>
        <v>0</v>
      </c>
    </row>
    <row r="51" spans="1:12" ht="120" customHeight="1">
      <c r="A51" s="17"/>
      <c r="B51" s="18"/>
      <c r="C51" s="40" t="s">
        <v>37</v>
      </c>
      <c r="D51" s="13" t="s">
        <v>59</v>
      </c>
      <c r="E51" s="20">
        <v>12.08</v>
      </c>
      <c r="F51" s="21">
        <f t="shared" si="44"/>
        <v>0</v>
      </c>
      <c r="G51" s="21">
        <v>11.55</v>
      </c>
      <c r="H51" s="21">
        <f t="shared" si="45"/>
        <v>0</v>
      </c>
      <c r="I51" s="22">
        <v>10.5</v>
      </c>
      <c r="J51" s="2">
        <f t="shared" si="60"/>
        <v>0</v>
      </c>
      <c r="K51" s="2"/>
      <c r="L51" s="1">
        <f t="shared" si="61"/>
        <v>0</v>
      </c>
    </row>
    <row r="52" spans="1:12" ht="120" customHeight="1">
      <c r="A52" s="17"/>
      <c r="B52" s="18"/>
      <c r="C52" s="40" t="s">
        <v>37</v>
      </c>
      <c r="D52" s="13" t="s">
        <v>59</v>
      </c>
      <c r="E52" s="20">
        <v>12.08</v>
      </c>
      <c r="F52" s="21">
        <f t="shared" si="44"/>
        <v>0</v>
      </c>
      <c r="G52" s="21">
        <v>11.55</v>
      </c>
      <c r="H52" s="21">
        <f t="shared" si="45"/>
        <v>0</v>
      </c>
      <c r="I52" s="22">
        <v>10.5</v>
      </c>
      <c r="J52" s="2">
        <f t="shared" si="60"/>
        <v>0</v>
      </c>
      <c r="K52" s="2"/>
      <c r="L52" s="1">
        <f t="shared" si="61"/>
        <v>0</v>
      </c>
    </row>
    <row r="53" spans="1:12" ht="120" customHeight="1">
      <c r="A53" s="17"/>
      <c r="B53" s="18"/>
      <c r="C53" s="40" t="s">
        <v>37</v>
      </c>
      <c r="D53" s="13" t="s">
        <v>59</v>
      </c>
      <c r="E53" s="20">
        <v>12.08</v>
      </c>
      <c r="F53" s="21">
        <f t="shared" si="44"/>
        <v>0</v>
      </c>
      <c r="G53" s="21">
        <v>11.55</v>
      </c>
      <c r="H53" s="21">
        <f t="shared" si="45"/>
        <v>0</v>
      </c>
      <c r="I53" s="22">
        <v>10.5</v>
      </c>
      <c r="J53" s="2">
        <f t="shared" si="60"/>
        <v>0</v>
      </c>
      <c r="K53" s="2"/>
      <c r="L53" s="1">
        <f t="shared" si="61"/>
        <v>0</v>
      </c>
    </row>
    <row r="54" spans="1:12" ht="120" customHeight="1">
      <c r="A54" s="17"/>
      <c r="B54" s="18"/>
      <c r="C54" s="40" t="s">
        <v>37</v>
      </c>
      <c r="D54" s="13" t="s">
        <v>59</v>
      </c>
      <c r="E54" s="20">
        <v>12.08</v>
      </c>
      <c r="F54" s="21">
        <f t="shared" ref="F54" si="62">E54*K54</f>
        <v>0</v>
      </c>
      <c r="G54" s="21">
        <v>11.55</v>
      </c>
      <c r="H54" s="21">
        <f t="shared" ref="H54" si="63">G54*K54</f>
        <v>0</v>
      </c>
      <c r="I54" s="22">
        <v>10.5</v>
      </c>
      <c r="J54" s="2">
        <f t="shared" ref="J54" si="64">I54*K54</f>
        <v>0</v>
      </c>
      <c r="K54" s="2"/>
      <c r="L54" s="1">
        <f t="shared" ref="L54" si="65">K54*0.05</f>
        <v>0</v>
      </c>
    </row>
    <row r="55" spans="1:12" ht="22.5" customHeight="1">
      <c r="A55" s="58" t="s">
        <v>0</v>
      </c>
      <c r="B55" s="58"/>
      <c r="C55" s="58"/>
      <c r="D55" s="58"/>
      <c r="E55" s="58"/>
      <c r="F55" s="58"/>
      <c r="G55" s="58"/>
      <c r="H55" s="58"/>
      <c r="I55" s="58"/>
      <c r="J55" s="58"/>
      <c r="K55" s="59"/>
    </row>
  </sheetData>
  <autoFilter ref="B14:K55"/>
  <sortState ref="B2:J571">
    <sortCondition ref="C571"/>
  </sortState>
  <mergeCells count="19">
    <mergeCell ref="I1:K3"/>
    <mergeCell ref="D1:G3"/>
    <mergeCell ref="A4:C4"/>
    <mergeCell ref="D4:K4"/>
    <mergeCell ref="A5:C5"/>
    <mergeCell ref="D5:K5"/>
    <mergeCell ref="A6:C6"/>
    <mergeCell ref="D6:K6"/>
    <mergeCell ref="K8:K9"/>
    <mergeCell ref="A55:K55"/>
    <mergeCell ref="M8:M9"/>
    <mergeCell ref="C9:D9"/>
    <mergeCell ref="A10:A13"/>
    <mergeCell ref="B10:B13"/>
    <mergeCell ref="C10:C13"/>
    <mergeCell ref="D10:D13"/>
    <mergeCell ref="E10:I10"/>
    <mergeCell ref="K10:K13"/>
    <mergeCell ref="E12:I12"/>
  </mergeCells>
  <hyperlinks>
    <hyperlink ref="A55:K55" location="Лист1!A8" display=" в начало &gt;&gt;"/>
  </hyperlinks>
  <pageMargins left="0.7" right="0.7" top="0.75" bottom="0.75" header="0.3" footer="0.3"/>
  <pageSetup paperSize="9" orientation="portrait" r:id="rId1"/>
  <ignoredErrors>
    <ignoredError sqref="J19 J26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1" sqref="B1"/>
    </sheetView>
  </sheetViews>
  <sheetFormatPr defaultRowHeight="15"/>
  <sheetData>
    <row r="1" spans="1:1">
      <c r="A1" s="33">
        <f>0.82+12%</f>
        <v>0.94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Вазген</dc:creator>
  <cp:lastModifiedBy>Andre-PC</cp:lastModifiedBy>
  <cp:lastPrinted>2022-04-26T14:00:41Z</cp:lastPrinted>
  <dcterms:created xsi:type="dcterms:W3CDTF">2019-01-16T12:14:31Z</dcterms:created>
  <dcterms:modified xsi:type="dcterms:W3CDTF">2023-11-07T09:39:03Z</dcterms:modified>
</cp:coreProperties>
</file>