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5570" windowHeight="1176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Лист1!$G$1:$G$224</definedName>
  </definedNames>
  <calcPr calcId="124519" refMode="R1C1"/>
</workbook>
</file>

<file path=xl/calcChain.xml><?xml version="1.0" encoding="utf-8"?>
<calcChain xmlns="http://schemas.openxmlformats.org/spreadsheetml/2006/main">
  <c r="N222" i="1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J222"/>
  <c r="I222"/>
  <c r="J221"/>
  <c r="I221"/>
  <c r="J220"/>
  <c r="I220"/>
  <c r="J219"/>
  <c r="I219"/>
  <c r="I218"/>
  <c r="J218" s="1"/>
  <c r="I217"/>
  <c r="J217" s="1"/>
  <c r="I216"/>
  <c r="J216" s="1"/>
  <c r="I215"/>
  <c r="J215" s="1"/>
  <c r="I214"/>
  <c r="J214" s="1"/>
  <c r="I213"/>
  <c r="J213" s="1"/>
  <c r="I212"/>
  <c r="J212" s="1"/>
  <c r="I211"/>
  <c r="J211" s="1"/>
  <c r="J205"/>
  <c r="I205"/>
  <c r="J204"/>
  <c r="I204"/>
  <c r="J203"/>
  <c r="I203"/>
  <c r="I209"/>
  <c r="J209" s="1"/>
  <c r="I208"/>
  <c r="J208" s="1"/>
  <c r="J207"/>
  <c r="I207"/>
  <c r="J206"/>
  <c r="I206"/>
  <c r="J202"/>
  <c r="I202"/>
  <c r="J201"/>
  <c r="I201"/>
  <c r="J200"/>
  <c r="I200"/>
  <c r="J199"/>
  <c r="I199"/>
  <c r="J198"/>
  <c r="I198"/>
  <c r="J197"/>
  <c r="I197"/>
  <c r="J196"/>
  <c r="I196"/>
  <c r="J195"/>
  <c r="I195"/>
  <c r="J194"/>
  <c r="I194"/>
  <c r="J193"/>
  <c r="I193"/>
  <c r="J192"/>
  <c r="I192"/>
  <c r="I191"/>
  <c r="J191" s="1"/>
  <c r="I189"/>
  <c r="J189" s="1"/>
  <c r="I188"/>
  <c r="J188" s="1"/>
  <c r="I187"/>
  <c r="J187" s="1"/>
  <c r="I186"/>
  <c r="J186" s="1"/>
  <c r="I185"/>
  <c r="J185" s="1"/>
  <c r="I184"/>
  <c r="J184" s="1"/>
  <c r="I183"/>
  <c r="J183" s="1"/>
  <c r="I181"/>
  <c r="J181" s="1"/>
  <c r="I180"/>
  <c r="J180" s="1"/>
  <c r="I179"/>
  <c r="J179" s="1"/>
  <c r="I178"/>
  <c r="J178" s="1"/>
  <c r="I177"/>
  <c r="J177" s="1"/>
  <c r="I176"/>
  <c r="J176" s="1"/>
  <c r="I172"/>
  <c r="J172" s="1"/>
  <c r="I170"/>
  <c r="J170" s="1"/>
  <c r="J168"/>
  <c r="I168"/>
  <c r="I166"/>
  <c r="J166" s="1"/>
  <c r="I164"/>
  <c r="J164" s="1"/>
  <c r="I162"/>
  <c r="J162" s="1"/>
  <c r="I161"/>
  <c r="J161" s="1"/>
  <c r="I160"/>
  <c r="J160" s="1"/>
  <c r="I158"/>
  <c r="J158" s="1"/>
  <c r="I156"/>
  <c r="J156" s="1"/>
  <c r="J154"/>
  <c r="I154"/>
  <c r="J152"/>
  <c r="I152"/>
  <c r="J150"/>
  <c r="I150"/>
  <c r="J149"/>
  <c r="I149"/>
  <c r="J148"/>
  <c r="I148"/>
  <c r="J146"/>
  <c r="I146"/>
  <c r="J145"/>
  <c r="I145"/>
  <c r="J144"/>
  <c r="I144"/>
  <c r="I142"/>
  <c r="J142" s="1"/>
  <c r="I140"/>
  <c r="J140" s="1"/>
  <c r="I138"/>
  <c r="J138" s="1"/>
  <c r="I136"/>
  <c r="J136" s="1"/>
  <c r="I134"/>
  <c r="J134" s="1"/>
  <c r="I132"/>
  <c r="J132" s="1"/>
  <c r="I130"/>
  <c r="J130" s="1"/>
  <c r="I128"/>
  <c r="J128" s="1"/>
  <c r="I127"/>
  <c r="J127" s="1"/>
  <c r="I126"/>
  <c r="J126" s="1"/>
  <c r="I125"/>
  <c r="J125" s="1"/>
  <c r="I123"/>
  <c r="J123" s="1"/>
  <c r="I122"/>
  <c r="J122" s="1"/>
  <c r="I121"/>
  <c r="J121" s="1"/>
  <c r="I120"/>
  <c r="J120" s="1"/>
  <c r="I119"/>
  <c r="J119" s="1"/>
  <c r="I118"/>
  <c r="J118" s="1"/>
  <c r="I117"/>
  <c r="J117" s="1"/>
  <c r="I116"/>
  <c r="J116" s="1"/>
  <c r="I115"/>
  <c r="J115" s="1"/>
  <c r="I114"/>
  <c r="J114" s="1"/>
  <c r="J113"/>
  <c r="I113"/>
  <c r="J112"/>
  <c r="I112"/>
  <c r="J110"/>
  <c r="I110"/>
  <c r="J109"/>
  <c r="I109"/>
  <c r="J108"/>
  <c r="I108"/>
  <c r="J107"/>
  <c r="I107"/>
  <c r="J106"/>
  <c r="I106"/>
  <c r="J105"/>
  <c r="I105"/>
  <c r="J103"/>
  <c r="I103"/>
  <c r="J102"/>
  <c r="I102"/>
  <c r="I100"/>
  <c r="J100" s="1"/>
  <c r="I99"/>
  <c r="J99" s="1"/>
  <c r="I98"/>
  <c r="J98" s="1"/>
  <c r="I97"/>
  <c r="J97" s="1"/>
  <c r="I96"/>
  <c r="J96" s="1"/>
  <c r="I95"/>
  <c r="J95" s="1"/>
  <c r="I94"/>
  <c r="J94" s="1"/>
  <c r="I93"/>
  <c r="J93" s="1"/>
  <c r="I92"/>
  <c r="J92" s="1"/>
  <c r="I91"/>
  <c r="J91" s="1"/>
  <c r="I90"/>
  <c r="J90" s="1"/>
  <c r="I89"/>
  <c r="J89" s="1"/>
  <c r="I88"/>
  <c r="J88" s="1"/>
  <c r="I87"/>
  <c r="J87" s="1"/>
  <c r="I85"/>
  <c r="J85" s="1"/>
  <c r="I83"/>
  <c r="J83" s="1"/>
  <c r="I81"/>
  <c r="J81" s="1"/>
  <c r="I79"/>
  <c r="J79" s="1"/>
  <c r="I77"/>
  <c r="J77" s="1"/>
  <c r="I76"/>
  <c r="J76" s="1"/>
  <c r="I74"/>
  <c r="J74" s="1"/>
  <c r="I73"/>
  <c r="J73" s="1"/>
  <c r="I71"/>
  <c r="J71" s="1"/>
  <c r="I70"/>
  <c r="J70" s="1"/>
  <c r="I68"/>
  <c r="J68" s="1"/>
  <c r="I67"/>
  <c r="J67" s="1"/>
  <c r="I65"/>
  <c r="J65" s="1"/>
  <c r="I64"/>
  <c r="J64" s="1"/>
  <c r="I62"/>
  <c r="J62" s="1"/>
  <c r="I61"/>
  <c r="J61" s="1"/>
  <c r="I59"/>
  <c r="J59" s="1"/>
  <c r="I58"/>
  <c r="J58" s="1"/>
  <c r="I56"/>
  <c r="J56" s="1"/>
  <c r="I54"/>
  <c r="J54" s="1"/>
  <c r="I52"/>
  <c r="J52" s="1"/>
  <c r="I51"/>
  <c r="J51" s="1"/>
  <c r="I49"/>
  <c r="J49" s="1"/>
  <c r="I48"/>
  <c r="J48" s="1"/>
  <c r="I46"/>
  <c r="J46" s="1"/>
  <c r="I45"/>
  <c r="J45" s="1"/>
  <c r="I43"/>
  <c r="J43" s="1"/>
  <c r="I42"/>
  <c r="J42" s="1"/>
  <c r="I40"/>
  <c r="J40" s="1"/>
  <c r="I39"/>
  <c r="J39" s="1"/>
  <c r="I37"/>
  <c r="J37" s="1"/>
  <c r="I36"/>
  <c r="J36" s="1"/>
  <c r="I34"/>
  <c r="J34" s="1"/>
  <c r="I33"/>
  <c r="J33" s="1"/>
  <c r="I31"/>
  <c r="J31" s="1"/>
  <c r="I30"/>
  <c r="J30" s="1"/>
  <c r="I28"/>
  <c r="J28" s="1"/>
  <c r="I27"/>
  <c r="J27" s="1"/>
  <c r="I25"/>
  <c r="J25" s="1"/>
  <c r="I24"/>
  <c r="J24" s="1"/>
  <c r="I22"/>
  <c r="J22" s="1"/>
  <c r="I21"/>
  <c r="J21" s="1"/>
  <c r="I19"/>
  <c r="J19" s="1"/>
  <c r="I18"/>
  <c r="J18" s="1"/>
  <c r="I16"/>
  <c r="J16" s="1"/>
  <c r="I15"/>
  <c r="J15" s="1"/>
  <c r="J13"/>
  <c r="I13"/>
  <c r="I12"/>
  <c r="J12" s="1"/>
  <c r="J10"/>
  <c r="I10"/>
  <c r="H212"/>
  <c r="H213"/>
  <c r="H214"/>
  <c r="H215"/>
  <c r="H216"/>
  <c r="H217"/>
  <c r="H218"/>
  <c r="H219"/>
  <c r="H220"/>
  <c r="H221"/>
  <c r="H222"/>
  <c r="H21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191"/>
  <c r="H184"/>
  <c r="H185"/>
  <c r="H186"/>
  <c r="H187"/>
  <c r="H188"/>
  <c r="H189"/>
  <c r="H183"/>
  <c r="H177"/>
  <c r="H178"/>
  <c r="H179"/>
  <c r="H180"/>
  <c r="H181"/>
  <c r="H176"/>
  <c r="H156"/>
  <c r="H158"/>
  <c r="H160"/>
  <c r="H161"/>
  <c r="H162"/>
  <c r="H164"/>
  <c r="H166"/>
  <c r="H168"/>
  <c r="H170"/>
  <c r="H172"/>
  <c r="H154"/>
  <c r="H145"/>
  <c r="H146"/>
  <c r="H148"/>
  <c r="H149"/>
  <c r="H150"/>
  <c r="H152"/>
  <c r="H144"/>
  <c r="H126"/>
  <c r="H127"/>
  <c r="H128"/>
  <c r="H130"/>
  <c r="H132"/>
  <c r="H134"/>
  <c r="H136"/>
  <c r="H138"/>
  <c r="H140"/>
  <c r="H142"/>
  <c r="H125"/>
  <c r="H113"/>
  <c r="H114"/>
  <c r="H115"/>
  <c r="H116"/>
  <c r="H117"/>
  <c r="H118"/>
  <c r="H119"/>
  <c r="H120"/>
  <c r="H122"/>
  <c r="H123"/>
  <c r="H112"/>
  <c r="H83"/>
  <c r="H85"/>
  <c r="H87"/>
  <c r="H88"/>
  <c r="H89"/>
  <c r="H90"/>
  <c r="H91"/>
  <c r="H92"/>
  <c r="H93"/>
  <c r="H94"/>
  <c r="H95"/>
  <c r="H96"/>
  <c r="H97"/>
  <c r="H98"/>
  <c r="H99"/>
  <c r="H102"/>
  <c r="H103"/>
  <c r="H105"/>
  <c r="H107"/>
  <c r="H109"/>
  <c r="H81"/>
  <c r="H58"/>
  <c r="H59"/>
  <c r="H61"/>
  <c r="H62"/>
  <c r="H64"/>
  <c r="H65"/>
  <c r="H67"/>
  <c r="H68"/>
  <c r="H70"/>
  <c r="H71"/>
  <c r="H73"/>
  <c r="H74"/>
  <c r="H76"/>
  <c r="H77"/>
  <c r="H79"/>
  <c r="H56"/>
  <c r="H12"/>
  <c r="H13"/>
  <c r="H15"/>
  <c r="H16"/>
  <c r="H18"/>
  <c r="H19"/>
  <c r="H21"/>
  <c r="H22"/>
  <c r="H24"/>
  <c r="H25"/>
  <c r="H27"/>
  <c r="H28"/>
  <c r="H30"/>
  <c r="H31"/>
  <c r="H33"/>
  <c r="H34"/>
  <c r="H36"/>
  <c r="H37"/>
  <c r="H39"/>
  <c r="H40"/>
  <c r="H42"/>
  <c r="H43"/>
  <c r="H45"/>
  <c r="H46"/>
  <c r="H48"/>
  <c r="H49"/>
  <c r="H51"/>
  <c r="H52"/>
  <c r="H54"/>
  <c r="H10"/>
  <c r="L224" l="1"/>
  <c r="M3"/>
</calcChain>
</file>

<file path=xl/sharedStrings.xml><?xml version="1.0" encoding="utf-8"?>
<sst xmlns="http://schemas.openxmlformats.org/spreadsheetml/2006/main" count="757" uniqueCount="270">
  <si>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</si>
  <si>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Изображение</t>
  </si>
  <si>
    <t>Артикул</t>
  </si>
  <si>
    <t>Размеры</t>
  </si>
  <si>
    <t>Упаковка</t>
  </si>
  <si>
    <t>Цена, руб</t>
  </si>
  <si>
    <t>Наличие</t>
  </si>
  <si>
    <t>количество заказа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</si>
  <si>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</si>
  <si>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</si>
  <si>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</si>
  <si>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 xml:space="preserve">сумма заказа:   </t>
  </si>
  <si>
    <t>сумма заказа:</t>
  </si>
  <si>
    <t>Цвет</t>
  </si>
  <si>
    <r>
      <rPr>
        <b/>
        <sz val="10"/>
        <rFont val="Arial"/>
        <family val="2"/>
        <charset val="204"/>
      </rPr>
      <t>№</t>
    </r>
    <r>
      <rPr>
        <b/>
        <sz val="11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магазина</t>
    </r>
  </si>
  <si>
    <t>3 мм</t>
  </si>
  <si>
    <t>4 мм</t>
  </si>
  <si>
    <t>Metallic light Brown color</t>
  </si>
  <si>
    <t>Metallic Green water</t>
  </si>
  <si>
    <t>Metallic Royal Blue</t>
  </si>
  <si>
    <t xml:space="preserve">Metallic Lavender </t>
  </si>
  <si>
    <t>Metallic medium Pink</t>
  </si>
  <si>
    <t xml:space="preserve">Metallic light Pink </t>
  </si>
  <si>
    <t>Metallic bright Red</t>
  </si>
  <si>
    <t xml:space="preserve">Metallic Hematite Sphinx </t>
  </si>
  <si>
    <t>Metallic Yellow Gold C2</t>
  </si>
  <si>
    <t>Metallic light Gold B2</t>
  </si>
  <si>
    <t xml:space="preserve">Metallic Silver </t>
  </si>
  <si>
    <t>Metallic Pinkish Yellow Gold</t>
  </si>
  <si>
    <t>Metallic medium Brown</t>
  </si>
  <si>
    <t>Metallic dark Brown</t>
  </si>
  <si>
    <t xml:space="preserve">Metallic Gray </t>
  </si>
  <si>
    <t>Etincelle Carmine</t>
  </si>
  <si>
    <t>Etincelle Cobalt</t>
  </si>
  <si>
    <t>Etincelle Moss green</t>
  </si>
  <si>
    <t>Etincelle Copper</t>
  </si>
  <si>
    <t>Etincelle Garnet</t>
  </si>
  <si>
    <t>Etincelle Yellow gold</t>
  </si>
  <si>
    <t>Etincelle Ash Gray</t>
  </si>
  <si>
    <t>Etincelle Bronze</t>
  </si>
  <si>
    <t>Nacrolaque Palish Pink</t>
  </si>
  <si>
    <t>Nacrolaque Grey</t>
  </si>
  <si>
    <t>Nacrolaque Medium Grey</t>
  </si>
  <si>
    <t>Nacrolaque Medium Turquoize</t>
  </si>
  <si>
    <t>Nacrolaque Dark Turquoize</t>
  </si>
  <si>
    <t>Nacrolaque Light Brown</t>
  </si>
  <si>
    <t>Nacrolaque Medium Brown</t>
  </si>
  <si>
    <t>Nacrolaque Dark Brown</t>
  </si>
  <si>
    <t>Nacrolaque Fuchsia</t>
  </si>
  <si>
    <t>Nacrolaque Dark Fuchsia</t>
  </si>
  <si>
    <t>Black</t>
  </si>
  <si>
    <t>Off-white</t>
  </si>
  <si>
    <t>Ivory</t>
  </si>
  <si>
    <t>Glossy Off-white</t>
  </si>
  <si>
    <t>Glossy white</t>
  </si>
  <si>
    <t>Oranged Pink</t>
  </si>
  <si>
    <t>Pale Pink</t>
  </si>
  <si>
    <t>Light Purple</t>
  </si>
  <si>
    <t>Medium Green</t>
  </si>
  <si>
    <t>Light Orange</t>
  </si>
  <si>
    <t>Medium Brown</t>
  </si>
  <si>
    <t>Medium Gray</t>
  </si>
  <si>
    <t>Oriental Ivory</t>
  </si>
  <si>
    <t>Oriental White</t>
  </si>
  <si>
    <t>White perliane</t>
  </si>
  <si>
    <t>Perliane Red</t>
  </si>
  <si>
    <t>Perliane bright Pink</t>
  </si>
  <si>
    <t>Perliane light Brown</t>
  </si>
  <si>
    <t>Perliane dark Brown</t>
  </si>
  <si>
    <t>Perliane medium Gray</t>
  </si>
  <si>
    <t>Glossy cristal</t>
  </si>
  <si>
    <t>Light Grey</t>
  </si>
  <si>
    <t>Dark Grey</t>
  </si>
  <si>
    <t>Transparent iridescent</t>
  </si>
  <si>
    <t>Transparent iridescent slightly Ivory</t>
  </si>
  <si>
    <t>Metallic Mat silver</t>
  </si>
  <si>
    <t>Metallic Mat Gold B2</t>
  </si>
  <si>
    <t>Metallic Mat gold C2</t>
  </si>
  <si>
    <t>Metallic Mat Black</t>
  </si>
  <si>
    <t>Metallic Mat red</t>
  </si>
  <si>
    <t>Metallic Mat Brown</t>
  </si>
  <si>
    <t>Metallic Mat Grey</t>
  </si>
  <si>
    <t>Metallic Mat Hematite Sphinx</t>
  </si>
  <si>
    <t>Iridescent Metallic Silver</t>
  </si>
  <si>
    <t xml:space="preserve">Iridescent Metallic Light Gold </t>
  </si>
  <si>
    <t>Iridescent Metallic Pink</t>
  </si>
  <si>
    <t>Iridescent Metallic Light Parme</t>
  </si>
  <si>
    <t>Iridescent Metallic Yellow</t>
  </si>
  <si>
    <t>Iridescent Metallic Light Brown</t>
  </si>
  <si>
    <t>PORCELAINE COLOURS</t>
  </si>
  <si>
    <t>GLOSSY PORCELAINE COLOURS</t>
  </si>
  <si>
    <t>ORIENTAL COLOURS</t>
  </si>
  <si>
    <t>PERLIANE COLOURS</t>
  </si>
  <si>
    <t>GLOSSY CRISTAL COLOURS</t>
  </si>
  <si>
    <t>IRIDESCENT COLOURS</t>
  </si>
  <si>
    <t>METALLIC MAT COLOURS</t>
  </si>
  <si>
    <t>IRIDESCENT METALLIC COLOURS</t>
  </si>
  <si>
    <t>METALLIC COLOURS</t>
  </si>
  <si>
    <t>ETINCELLE COLOURS</t>
  </si>
  <si>
    <t>NACROLAQUE COLOURS</t>
  </si>
  <si>
    <t>_</t>
  </si>
  <si>
    <t>Пайетки, Langlois-Martin (LM), Франция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</si>
  <si>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  <scheme val="minor"/>
      </rPr>
      <t xml:space="preserve">чешский бисер оптом, с доставкой по России 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</si>
  <si>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p3-2066-s               плоская</t>
  </si>
  <si>
    <t>cup4-2066-s             чашечка</t>
  </si>
  <si>
    <t>p3-argent               плоская</t>
  </si>
  <si>
    <t>p3-or-b2               плоская</t>
  </si>
  <si>
    <t>p3-or-c2               плоская</t>
  </si>
  <si>
    <t>p3-sphinx               плоская</t>
  </si>
  <si>
    <t>p3-2006               плоская</t>
  </si>
  <si>
    <t>p3-2009               плоская</t>
  </si>
  <si>
    <t>p3-2015               плоская</t>
  </si>
  <si>
    <t>p3-2024               плоская</t>
  </si>
  <si>
    <t>p3-2036               плоская</t>
  </si>
  <si>
    <t>p3-2044               плоская</t>
  </si>
  <si>
    <t>p3-2058               плоская</t>
  </si>
  <si>
    <t>p3-2065               плоская</t>
  </si>
  <si>
    <t>p3-2069               плоская</t>
  </si>
  <si>
    <t>p3-2503               плоская</t>
  </si>
  <si>
    <t>p3-2509               плоская</t>
  </si>
  <si>
    <t>p3-2513               плоская</t>
  </si>
  <si>
    <t>p3-2517               плоская</t>
  </si>
  <si>
    <t>p3-2520               плоская</t>
  </si>
  <si>
    <t>p3-2525               плоская</t>
  </si>
  <si>
    <t>p3-2527               плоская</t>
  </si>
  <si>
    <t>p3-2530               плоская</t>
  </si>
  <si>
    <t>p3-50               плоская</t>
  </si>
  <si>
    <t>p3-53               плоская</t>
  </si>
  <si>
    <t>p3-54               плоская</t>
  </si>
  <si>
    <t>p4-54               плоская</t>
  </si>
  <si>
    <t>p3-57               плоская</t>
  </si>
  <si>
    <t>p4-58               плоская</t>
  </si>
  <si>
    <t>p3-59               плоская</t>
  </si>
  <si>
    <t>p4-59               плоская</t>
  </si>
  <si>
    <t>p3-60               плоская</t>
  </si>
  <si>
    <t>p4-60               плоская</t>
  </si>
  <si>
    <t>p3-61               плоская</t>
  </si>
  <si>
    <t>p4-61               плоская</t>
  </si>
  <si>
    <t>p3-67               плоская</t>
  </si>
  <si>
    <t>p4-68               плоская</t>
  </si>
  <si>
    <t>p3-Noir               плоская</t>
  </si>
  <si>
    <t>p4-Noir               плоская</t>
  </si>
  <si>
    <t>p3-6001               плоская</t>
  </si>
  <si>
    <t>p4-6001               плоская</t>
  </si>
  <si>
    <t>p4-6003               плоская</t>
  </si>
  <si>
    <t>p4-11001               плоская</t>
  </si>
  <si>
    <t>p4-11002               плоская</t>
  </si>
  <si>
    <t>p4-11005               плоская</t>
  </si>
  <si>
    <t>p4-11009               плоская</t>
  </si>
  <si>
    <t>p4-11025               плоская</t>
  </si>
  <si>
    <t>p4-11045               плоская</t>
  </si>
  <si>
    <t>p4-11060               плоская</t>
  </si>
  <si>
    <t>p4-11065               плоская</t>
  </si>
  <si>
    <t>p4-11070               плоская</t>
  </si>
  <si>
    <t>p3-5001               плоская</t>
  </si>
  <si>
    <t>p4-5001               плоская</t>
  </si>
  <si>
    <t>p4-5002               плоская</t>
  </si>
  <si>
    <t>p3-4501               плоская</t>
  </si>
  <si>
    <t>p4-4501               плоская</t>
  </si>
  <si>
    <t>p3-4111-4611               плоская</t>
  </si>
  <si>
    <t>p3-4115-4615               плоская</t>
  </si>
  <si>
    <t>p3-4164-4664               плоская</t>
  </si>
  <si>
    <t>p3-4166-4666               плоская</t>
  </si>
  <si>
    <t>p3-4170-4670               плоская</t>
  </si>
  <si>
    <t>p4-7001               плоская</t>
  </si>
  <si>
    <t>p3-7069               плоская</t>
  </si>
  <si>
    <t>p4-7069               плоская</t>
  </si>
  <si>
    <t>p3-7071               плоская</t>
  </si>
  <si>
    <t>p4-7071               плоская</t>
  </si>
  <si>
    <t>p3-10001               плоская</t>
  </si>
  <si>
    <t>p3-10002               плоская</t>
  </si>
  <si>
    <t>p3-10003               плоская</t>
  </si>
  <si>
    <t>p3-10006               плоская</t>
  </si>
  <si>
    <t>p3-10065               плоская</t>
  </si>
  <si>
    <t>p3-10070               плоская</t>
  </si>
  <si>
    <t>p3-10071               плоская</t>
  </si>
  <si>
    <t>p3-10080               плоская</t>
  </si>
  <si>
    <t>p4-8001               плоская</t>
  </si>
  <si>
    <t>cup4-argent             чашечка</t>
  </si>
  <si>
    <t>cup4-or-b2             чашечка</t>
  </si>
  <si>
    <t>cup3-or-c2             чашечка</t>
  </si>
  <si>
    <t>cup4-2006             чашечка</t>
  </si>
  <si>
    <t>cup4-2009             чашечка</t>
  </si>
  <si>
    <t>cup4-2015             чашечка</t>
  </si>
  <si>
    <t>cup4-2024             чашечка</t>
  </si>
  <si>
    <t>cup4-2036             чашечка</t>
  </si>
  <si>
    <t>cup4-2044             чашечка</t>
  </si>
  <si>
    <t>cup4-2058             чашечка</t>
  </si>
  <si>
    <t>cup4-2064             чашечка</t>
  </si>
  <si>
    <t>cup4-2065             чашечка</t>
  </si>
  <si>
    <t>cup4-2069             чашечка</t>
  </si>
  <si>
    <t>cup4-2503             чашечка</t>
  </si>
  <si>
    <t>cup4-2509             чашечка</t>
  </si>
  <si>
    <t>cup4-2513             чашечка</t>
  </si>
  <si>
    <t>cup4-2517             чашечка</t>
  </si>
  <si>
    <t>cup4-2520             чашечка</t>
  </si>
  <si>
    <t>cup4-2525             чашечка</t>
  </si>
  <si>
    <t>cup4-2527             чашечка</t>
  </si>
  <si>
    <t>cup4-2530             чашечка</t>
  </si>
  <si>
    <t>cup4-Noir             чашечка</t>
  </si>
  <si>
    <t>cup4-6001             чашечка</t>
  </si>
  <si>
    <t>cup4-6003             чашечка</t>
  </si>
  <si>
    <t>cup4-5002             чашечка</t>
  </si>
  <si>
    <t>cup4-7001             чашечка</t>
  </si>
  <si>
    <t>cup4-3002             чашечка</t>
  </si>
  <si>
    <t>cup4-10071             чашечка</t>
  </si>
  <si>
    <t>cup4-8001             чашечка</t>
  </si>
  <si>
    <t>cup4-8002             чашечка</t>
  </si>
  <si>
    <t>cup4-8010             чашечка</t>
  </si>
  <si>
    <t>cup4-8019             чашечка</t>
  </si>
  <si>
    <t>cup4-8064             чашечка</t>
  </si>
  <si>
    <t>p3-11002               плоская</t>
  </si>
  <si>
    <t>Стенд с пайетками</t>
  </si>
  <si>
    <t>p4-10006               плоская</t>
  </si>
  <si>
    <t>p3-Blanc          плоская</t>
  </si>
  <si>
    <t>p4-Blanc               плоская</t>
  </si>
  <si>
    <t>p3-11001               плоская</t>
  </si>
  <si>
    <t>Chalk white</t>
  </si>
  <si>
    <t xml:space="preserve">cup3-sphinx              чашечка              </t>
  </si>
  <si>
    <t>нет</t>
  </si>
  <si>
    <t>нить                   1 000 шт.</t>
  </si>
  <si>
    <t>p4-57               плоская</t>
  </si>
  <si>
    <t>p3                    плоская</t>
  </si>
  <si>
    <t>Nacrolaque Blanc</t>
  </si>
  <si>
    <t>Nacrolaque Light Green</t>
  </si>
  <si>
    <t>p3-69              плоская</t>
  </si>
  <si>
    <t>p3-72              плоская</t>
  </si>
  <si>
    <t>Nacrolaque Light Pink</t>
  </si>
  <si>
    <t>p3-79              плоская</t>
  </si>
  <si>
    <t>Nacrolaque Parma</t>
  </si>
  <si>
    <t>p3-86             плоская</t>
  </si>
  <si>
    <t>Nacrolaque Medium Blue</t>
  </si>
  <si>
    <t>cup4-5001             чашечка</t>
  </si>
  <si>
    <t>p3-5163              плоская</t>
  </si>
  <si>
    <t>Oriental Pinkish Beige</t>
  </si>
  <si>
    <t>cup4-5163             чашечка</t>
  </si>
  <si>
    <t>p3-4120-4620               плоская</t>
  </si>
  <si>
    <t>Perliane Parma</t>
  </si>
  <si>
    <t>p3-4625               плоская</t>
  </si>
  <si>
    <t>Purple Light</t>
  </si>
  <si>
    <t>p3-4636               плоская</t>
  </si>
  <si>
    <t>p3-3001               плоская</t>
  </si>
  <si>
    <t>cup4-3001             чашечка</t>
  </si>
  <si>
    <t>p3-3002               плоская</t>
  </si>
  <si>
    <t>cup3-3002             чашечка</t>
  </si>
  <si>
    <t>p4-10001               плоская</t>
  </si>
  <si>
    <t>p4-10002               плоская</t>
  </si>
  <si>
    <t>p4-10003               плоская</t>
  </si>
  <si>
    <t>p4-10070               плоская</t>
  </si>
  <si>
    <t>p4-10065               плоская</t>
  </si>
  <si>
    <t>p4-10071               плоская</t>
  </si>
  <si>
    <t>p4-10080               плоская</t>
  </si>
  <si>
    <t>p3-10090               плоская</t>
  </si>
  <si>
    <t>p4-10090               плоская</t>
  </si>
  <si>
    <t>Metallic Mat Chalck White</t>
  </si>
  <si>
    <t>p3-8001               плоская</t>
  </si>
  <si>
    <t>p3-8002               плоская</t>
  </si>
  <si>
    <t>p4-8002               плоская</t>
  </si>
  <si>
    <t>p3-8056               плоская</t>
  </si>
  <si>
    <t>p4-8056              плоская</t>
  </si>
  <si>
    <t>p3-4626               плоская</t>
  </si>
  <si>
    <t>cup4-Blanc             чашечка</t>
  </si>
  <si>
    <t>Bleu Roy</t>
  </si>
  <si>
    <t>Dark Purple</t>
  </si>
  <si>
    <r>
      <t xml:space="preserve">опт: +7 499 157-6590                        опт: +7 499 157-3151                                       </t>
    </r>
    <r>
      <rPr>
        <b/>
        <sz val="12"/>
        <color theme="0" tint="-0.499984740745262"/>
        <rFont val="Calibri"/>
        <family val="2"/>
        <charset val="204"/>
        <scheme val="minor"/>
      </rPr>
      <t>заказ отправлять на адрес:</t>
    </r>
    <r>
      <rPr>
        <b/>
        <sz val="14"/>
        <color theme="0" tint="-0.499984740745262"/>
        <rFont val="Calibri"/>
        <family val="2"/>
        <charset val="204"/>
        <scheme val="minor"/>
      </rPr>
      <t xml:space="preserve"> </t>
    </r>
    <r>
      <rPr>
        <sz val="14"/>
        <color theme="4" tint="-0.249977111117893"/>
        <rFont val="Calibri"/>
        <family val="2"/>
        <charset val="204"/>
        <scheme val="minor"/>
      </rPr>
      <t>optotdel18@yandex.ru</t>
    </r>
  </si>
  <si>
    <t>p4-5701               плоская</t>
  </si>
  <si>
    <t>p4-5702               плоская</t>
  </si>
  <si>
    <t>Цена по акции до 30.04.2022</t>
  </si>
  <si>
    <t>Старая цена, руб</t>
  </si>
  <si>
    <t>Цена, $</t>
  </si>
</sst>
</file>

<file path=xl/styles.xml><?xml version="1.0" encoding="utf-8"?>
<styleSheet xmlns="http://schemas.openxmlformats.org/spreadsheetml/2006/main">
  <numFmts count="2">
    <numFmt numFmtId="164" formatCode="0&quot; гр.&quot;"/>
    <numFmt numFmtId="165" formatCode="#,##0.00&quot;р.&quot;"/>
  </numFmts>
  <fonts count="27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4"/>
      <color theme="0" tint="-0.49998474074526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b/>
      <sz val="11"/>
      <color theme="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sz val="14"/>
      <color theme="4" tint="-0.249977111117893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14"/>
      <color theme="0" tint="-0.499984740745262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b/>
      <sz val="12"/>
      <color theme="0" tint="-0.499984740745262"/>
      <name val="Calibri"/>
      <family val="2"/>
      <charset val="204"/>
      <scheme val="minor"/>
    </font>
    <font>
      <b/>
      <sz val="11"/>
      <color rgb="FF00B050"/>
      <name val="Arial"/>
      <family val="2"/>
      <charset val="204"/>
    </font>
    <font>
      <strike/>
      <sz val="11"/>
      <color theme="1"/>
      <name val="Calibri"/>
      <family val="2"/>
      <charset val="204"/>
      <scheme val="minor"/>
    </font>
    <font>
      <strike/>
      <sz val="12"/>
      <color theme="1"/>
      <name val="Arial"/>
      <family val="2"/>
      <charset val="204"/>
    </font>
    <font>
      <sz val="11"/>
      <color theme="0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horizontal="left"/>
    </xf>
  </cellStyleXfs>
  <cellXfs count="120">
    <xf numFmtId="0" fontId="0" fillId="0" borderId="0" xfId="0"/>
    <xf numFmtId="0" fontId="0" fillId="0" borderId="3" xfId="0" applyBorder="1"/>
    <xf numFmtId="0" fontId="2" fillId="2" borderId="0" xfId="1" applyFont="1" applyFill="1" applyBorder="1" applyAlignment="1">
      <alignment vertical="center" wrapText="1"/>
    </xf>
    <xf numFmtId="14" fontId="2" fillId="0" borderId="4" xfId="1" applyNumberFormat="1" applyFont="1" applyFill="1" applyBorder="1" applyAlignment="1">
      <alignment vertical="center" wrapText="1"/>
    </xf>
    <xf numFmtId="0" fontId="0" fillId="2" borderId="0" xfId="0" applyFill="1"/>
    <xf numFmtId="0" fontId="14" fillId="3" borderId="3" xfId="1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13" fillId="0" borderId="1" xfId="0" applyFont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0" fontId="0" fillId="0" borderId="9" xfId="0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0" fillId="0" borderId="0" xfId="0" applyBorder="1"/>
    <xf numFmtId="1" fontId="13" fillId="0" borderId="9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1" fontId="13" fillId="0" borderId="8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1" fontId="13" fillId="0" borderId="5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" fontId="13" fillId="0" borderId="9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center" vertical="center"/>
    </xf>
    <xf numFmtId="1" fontId="13" fillId="0" borderId="8" xfId="0" applyNumberFormat="1" applyFont="1" applyFill="1" applyBorder="1" applyAlignment="1">
      <alignment horizontal="center" vertical="center"/>
    </xf>
    <xf numFmtId="1" fontId="13" fillId="0" borderId="10" xfId="0" applyNumberFormat="1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1" fontId="13" fillId="0" borderId="3" xfId="0" applyNumberFormat="1" applyFont="1" applyBorder="1" applyAlignment="1">
      <alignment horizontal="center" vertical="center"/>
    </xf>
    <xf numFmtId="0" fontId="0" fillId="0" borderId="10" xfId="0" applyFill="1" applyBorder="1"/>
    <xf numFmtId="165" fontId="13" fillId="0" borderId="0" xfId="0" applyNumberFormat="1" applyFont="1" applyFill="1" applyBorder="1" applyAlignment="1">
      <alignment horizontal="center" vertical="center"/>
    </xf>
    <xf numFmtId="0" fontId="21" fillId="6" borderId="0" xfId="0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19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64" fontId="9" fillId="5" borderId="11" xfId="1" applyNumberFormat="1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0" fillId="0" borderId="0" xfId="0" applyFill="1"/>
    <xf numFmtId="0" fontId="13" fillId="0" borderId="2" xfId="0" applyFon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165" fontId="13" fillId="0" borderId="1" xfId="0" applyNumberFormat="1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12" xfId="0" applyFont="1" applyFill="1" applyBorder="1" applyAlignment="1">
      <alignment horizontal="center" vertical="center"/>
    </xf>
    <xf numFmtId="0" fontId="3" fillId="2" borderId="5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24" fillId="0" borderId="0" xfId="0" applyFont="1" applyFill="1"/>
    <xf numFmtId="0" fontId="8" fillId="7" borderId="11" xfId="1" applyFont="1" applyFill="1" applyBorder="1" applyAlignment="1">
      <alignment horizontal="center" vertical="center"/>
    </xf>
    <xf numFmtId="0" fontId="8" fillId="7" borderId="11" xfId="1" applyFont="1" applyFill="1" applyBorder="1" applyAlignment="1">
      <alignment horizontal="center" vertical="center" wrapText="1"/>
    </xf>
    <xf numFmtId="49" fontId="8" fillId="7" borderId="11" xfId="1" applyNumberFormat="1" applyFont="1" applyFill="1" applyBorder="1" applyAlignment="1">
      <alignment horizontal="center" vertical="center"/>
    </xf>
    <xf numFmtId="164" fontId="8" fillId="7" borderId="11" xfId="1" applyNumberFormat="1" applyFont="1" applyFill="1" applyBorder="1" applyAlignment="1">
      <alignment horizontal="center" vertical="center"/>
    </xf>
    <xf numFmtId="164" fontId="23" fillId="7" borderId="11" xfId="1" applyNumberFormat="1" applyFont="1" applyFill="1" applyBorder="1" applyAlignment="1">
      <alignment horizontal="center" vertical="center" wrapText="1"/>
    </xf>
    <xf numFmtId="164" fontId="8" fillId="7" borderId="11" xfId="1" applyNumberFormat="1" applyFont="1" applyFill="1" applyBorder="1" applyAlignment="1">
      <alignment horizontal="center" vertical="center" wrapText="1"/>
    </xf>
    <xf numFmtId="4" fontId="25" fillId="0" borderId="5" xfId="0" applyNumberFormat="1" applyFont="1" applyFill="1" applyBorder="1" applyAlignment="1">
      <alignment horizontal="center" vertical="center"/>
    </xf>
    <xf numFmtId="4" fontId="13" fillId="0" borderId="5" xfId="0" applyNumberFormat="1" applyFont="1" applyFill="1" applyBorder="1" applyAlignment="1">
      <alignment horizontal="center" vertical="center"/>
    </xf>
    <xf numFmtId="4" fontId="25" fillId="0" borderId="0" xfId="0" applyNumberFormat="1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center" vertical="center"/>
    </xf>
    <xf numFmtId="4" fontId="25" fillId="0" borderId="1" xfId="0" applyNumberFormat="1" applyFont="1" applyFill="1" applyBorder="1" applyAlignment="1">
      <alignment horizontal="center" vertical="center"/>
    </xf>
    <xf numFmtId="4" fontId="13" fillId="0" borderId="1" xfId="0" applyNumberFormat="1" applyFont="1" applyFill="1" applyBorder="1" applyAlignment="1">
      <alignment horizontal="center" vertical="center"/>
    </xf>
    <xf numFmtId="4" fontId="13" fillId="0" borderId="2" xfId="0" applyNumberFormat="1" applyFont="1" applyFill="1" applyBorder="1" applyAlignment="1">
      <alignment horizontal="center" vertical="center"/>
    </xf>
    <xf numFmtId="0" fontId="24" fillId="2" borderId="0" xfId="0" applyFont="1" applyFill="1"/>
    <xf numFmtId="0" fontId="26" fillId="0" borderId="3" xfId="0" applyFont="1" applyBorder="1"/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9" fillId="0" borderId="5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right" vertical="center"/>
    </xf>
    <xf numFmtId="0" fontId="13" fillId="0" borderId="2" xfId="0" applyFont="1" applyBorder="1" applyAlignment="1">
      <alignment horizontal="right" vertical="center"/>
    </xf>
    <xf numFmtId="0" fontId="13" fillId="0" borderId="7" xfId="0" applyFont="1" applyBorder="1" applyAlignment="1">
      <alignment horizontal="right" vertical="center"/>
    </xf>
    <xf numFmtId="0" fontId="20" fillId="4" borderId="2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0" fillId="4" borderId="10" xfId="0" applyFont="1" applyFill="1" applyBorder="1" applyAlignment="1">
      <alignment horizontal="center" vertical="center"/>
    </xf>
    <xf numFmtId="0" fontId="20" fillId="4" borderId="7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/>
    </xf>
    <xf numFmtId="0" fontId="20" fillId="4" borderId="5" xfId="0" applyFont="1" applyFill="1" applyBorder="1" applyAlignment="1">
      <alignment horizontal="center" vertical="center"/>
    </xf>
    <xf numFmtId="0" fontId="20" fillId="4" borderId="8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" fillId="0" borderId="2" xfId="1" applyFont="1" applyFill="1" applyBorder="1" applyAlignment="1">
      <alignment horizontal="right" vertical="center"/>
    </xf>
    <xf numFmtId="49" fontId="11" fillId="0" borderId="6" xfId="0" applyNumberFormat="1" applyFont="1" applyFill="1" applyBorder="1" applyAlignment="1" applyProtection="1">
      <alignment horizontal="left" vertical="center"/>
      <protection locked="0"/>
    </xf>
    <xf numFmtId="49" fontId="11" fillId="0" borderId="2" xfId="0" applyNumberFormat="1" applyFont="1" applyFill="1" applyBorder="1" applyAlignment="1" applyProtection="1">
      <alignment horizontal="left" vertical="center"/>
      <protection locked="0"/>
    </xf>
    <xf numFmtId="0" fontId="21" fillId="6" borderId="3" xfId="0" applyFont="1" applyFill="1" applyBorder="1" applyAlignment="1">
      <alignment horizontal="center" vertical="center"/>
    </xf>
    <xf numFmtId="0" fontId="21" fillId="6" borderId="0" xfId="0" applyFont="1" applyFill="1" applyBorder="1" applyAlignment="1">
      <alignment horizontal="center" vertic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right" vertical="center"/>
    </xf>
    <xf numFmtId="0" fontId="12" fillId="0" borderId="6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center" vertical="top" wrapText="1"/>
    </xf>
    <xf numFmtId="0" fontId="4" fillId="2" borderId="8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 vertical="top" wrapText="1"/>
    </xf>
    <xf numFmtId="0" fontId="4" fillId="2" borderId="9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 wrapText="1"/>
    </xf>
    <xf numFmtId="0" fontId="10" fillId="0" borderId="2" xfId="0" applyFont="1" applyBorder="1" applyAlignment="1">
      <alignment horizontal="right" vertical="center"/>
    </xf>
    <xf numFmtId="4" fontId="0" fillId="0" borderId="0" xfId="0" applyNumberFormat="1"/>
    <xf numFmtId="4" fontId="13" fillId="3" borderId="3" xfId="0" applyNumberFormat="1" applyFont="1" applyFill="1" applyBorder="1" applyAlignment="1">
      <alignment horizontal="center" vertical="center"/>
    </xf>
    <xf numFmtId="4" fontId="13" fillId="3" borderId="7" xfId="0" applyNumberFormat="1" applyFont="1" applyFill="1" applyBorder="1" applyAlignment="1">
      <alignment horizontal="center" vertical="center"/>
    </xf>
  </cellXfs>
  <cellStyles count="2">
    <cellStyle name="Обычный" xfId="0" builtinId="0"/>
    <cellStyle name="Обычный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gif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142875</xdr:rowOff>
    </xdr:to>
    <xdr:pic>
      <xdr:nvPicPr>
        <xdr:cNvPr id="8" name="Рисунок 7" descr="logo-bbs.gif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0</xdr:row>
      <xdr:rowOff>85724</xdr:rowOff>
    </xdr:from>
    <xdr:to>
      <xdr:col>2</xdr:col>
      <xdr:colOff>447675</xdr:colOff>
      <xdr:row>2</xdr:row>
      <xdr:rowOff>209549</xdr:rowOff>
    </xdr:to>
    <xdr:pic>
      <xdr:nvPicPr>
        <xdr:cNvPr id="9" name="Рисунок 8" descr="logo-okean.gif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95425" y="85724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9</xdr:row>
      <xdr:rowOff>13607</xdr:rowOff>
    </xdr:from>
    <xdr:to>
      <xdr:col>1</xdr:col>
      <xdr:colOff>0</xdr:colOff>
      <xdr:row>11</xdr:row>
      <xdr:rowOff>0</xdr:rowOff>
    </xdr:to>
    <xdr:pic>
      <xdr:nvPicPr>
        <xdr:cNvPr id="45" name="Рисунок 44" descr="p-Argent.jpg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607" y="259896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17992</xdr:rowOff>
    </xdr:from>
    <xdr:to>
      <xdr:col>0</xdr:col>
      <xdr:colOff>1238250</xdr:colOff>
      <xdr:row>12</xdr:row>
      <xdr:rowOff>4384</xdr:rowOff>
    </xdr:to>
    <xdr:pic>
      <xdr:nvPicPr>
        <xdr:cNvPr id="46" name="Рисунок 45" descr="cup-Argent.jpg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4496859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</xdr:row>
      <xdr:rowOff>9525</xdr:rowOff>
    </xdr:from>
    <xdr:to>
      <xdr:col>0</xdr:col>
      <xdr:colOff>1247775</xdr:colOff>
      <xdr:row>13</xdr:row>
      <xdr:rowOff>619125</xdr:rowOff>
    </xdr:to>
    <xdr:pic>
      <xdr:nvPicPr>
        <xdr:cNvPr id="47" name="Рисунок 46" descr="p-ORB-2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25" y="5086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</xdr:row>
      <xdr:rowOff>9525</xdr:rowOff>
    </xdr:from>
    <xdr:to>
      <xdr:col>0</xdr:col>
      <xdr:colOff>1247775</xdr:colOff>
      <xdr:row>14</xdr:row>
      <xdr:rowOff>1247775</xdr:rowOff>
    </xdr:to>
    <xdr:pic>
      <xdr:nvPicPr>
        <xdr:cNvPr id="48" name="Рисунок 47" descr="cup-ORB-2.jp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" y="6343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</xdr:row>
      <xdr:rowOff>9525</xdr:rowOff>
    </xdr:from>
    <xdr:to>
      <xdr:col>0</xdr:col>
      <xdr:colOff>1247775</xdr:colOff>
      <xdr:row>16</xdr:row>
      <xdr:rowOff>619125</xdr:rowOff>
    </xdr:to>
    <xdr:pic>
      <xdr:nvPicPr>
        <xdr:cNvPr id="49" name="Рисунок 48" descr="p-ORC-2.jp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25" y="7600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</xdr:row>
      <xdr:rowOff>9525</xdr:rowOff>
    </xdr:from>
    <xdr:to>
      <xdr:col>0</xdr:col>
      <xdr:colOff>1247775</xdr:colOff>
      <xdr:row>17</xdr:row>
      <xdr:rowOff>1247775</xdr:rowOff>
    </xdr:to>
    <xdr:pic>
      <xdr:nvPicPr>
        <xdr:cNvPr id="50" name="Рисунок 49" descr="cup-ORC-2.jp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5" y="8858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</xdr:row>
      <xdr:rowOff>9525</xdr:rowOff>
    </xdr:from>
    <xdr:to>
      <xdr:col>0</xdr:col>
      <xdr:colOff>1247775</xdr:colOff>
      <xdr:row>19</xdr:row>
      <xdr:rowOff>619125</xdr:rowOff>
    </xdr:to>
    <xdr:pic>
      <xdr:nvPicPr>
        <xdr:cNvPr id="51" name="Рисунок 50" descr="p-Sphinx.jp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" y="10115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9525</xdr:rowOff>
    </xdr:from>
    <xdr:to>
      <xdr:col>0</xdr:col>
      <xdr:colOff>1247775</xdr:colOff>
      <xdr:row>20</xdr:row>
      <xdr:rowOff>1247775</xdr:rowOff>
    </xdr:to>
    <xdr:pic>
      <xdr:nvPicPr>
        <xdr:cNvPr id="52" name="Рисунок 51" descr="cup-Sphinx.jpg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" y="11372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</xdr:row>
      <xdr:rowOff>9525</xdr:rowOff>
    </xdr:from>
    <xdr:to>
      <xdr:col>0</xdr:col>
      <xdr:colOff>1247775</xdr:colOff>
      <xdr:row>22</xdr:row>
      <xdr:rowOff>619125</xdr:rowOff>
    </xdr:to>
    <xdr:pic>
      <xdr:nvPicPr>
        <xdr:cNvPr id="53" name="Рисунок 52" descr="p-2006.jp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525" y="12630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</xdr:row>
      <xdr:rowOff>9525</xdr:rowOff>
    </xdr:from>
    <xdr:to>
      <xdr:col>0</xdr:col>
      <xdr:colOff>1247775</xdr:colOff>
      <xdr:row>23</xdr:row>
      <xdr:rowOff>1247775</xdr:rowOff>
    </xdr:to>
    <xdr:pic>
      <xdr:nvPicPr>
        <xdr:cNvPr id="54" name="Рисунок 53" descr="cup-2006.jp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525" y="13887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24</xdr:row>
      <xdr:rowOff>9525</xdr:rowOff>
    </xdr:from>
    <xdr:to>
      <xdr:col>0</xdr:col>
      <xdr:colOff>1247775</xdr:colOff>
      <xdr:row>25</xdr:row>
      <xdr:rowOff>619125</xdr:rowOff>
    </xdr:to>
    <xdr:pic>
      <xdr:nvPicPr>
        <xdr:cNvPr id="55" name="Рисунок 54" descr="p-2009.jp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525" y="15144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26</xdr:row>
      <xdr:rowOff>9525</xdr:rowOff>
    </xdr:from>
    <xdr:to>
      <xdr:col>0</xdr:col>
      <xdr:colOff>1247775</xdr:colOff>
      <xdr:row>26</xdr:row>
      <xdr:rowOff>1247775</xdr:rowOff>
    </xdr:to>
    <xdr:pic>
      <xdr:nvPicPr>
        <xdr:cNvPr id="56" name="Рисунок 55" descr="cup-2009.jp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525" y="16402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</xdr:row>
      <xdr:rowOff>9525</xdr:rowOff>
    </xdr:from>
    <xdr:to>
      <xdr:col>0</xdr:col>
      <xdr:colOff>1247775</xdr:colOff>
      <xdr:row>28</xdr:row>
      <xdr:rowOff>619125</xdr:rowOff>
    </xdr:to>
    <xdr:pic>
      <xdr:nvPicPr>
        <xdr:cNvPr id="57" name="Рисунок 56" descr="p-2015.jp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525" y="17659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29</xdr:row>
      <xdr:rowOff>9525</xdr:rowOff>
    </xdr:from>
    <xdr:to>
      <xdr:col>0</xdr:col>
      <xdr:colOff>1247775</xdr:colOff>
      <xdr:row>29</xdr:row>
      <xdr:rowOff>1247775</xdr:rowOff>
    </xdr:to>
    <xdr:pic>
      <xdr:nvPicPr>
        <xdr:cNvPr id="58" name="Рисунок 57" descr="cup-2015.jp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525" y="18916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30</xdr:row>
      <xdr:rowOff>9525</xdr:rowOff>
    </xdr:from>
    <xdr:to>
      <xdr:col>0</xdr:col>
      <xdr:colOff>1247775</xdr:colOff>
      <xdr:row>31</xdr:row>
      <xdr:rowOff>619125</xdr:rowOff>
    </xdr:to>
    <xdr:pic>
      <xdr:nvPicPr>
        <xdr:cNvPr id="59" name="Рисунок 58" descr="p-2024.jp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525" y="20173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32</xdr:row>
      <xdr:rowOff>9525</xdr:rowOff>
    </xdr:from>
    <xdr:to>
      <xdr:col>0</xdr:col>
      <xdr:colOff>1247775</xdr:colOff>
      <xdr:row>32</xdr:row>
      <xdr:rowOff>1247775</xdr:rowOff>
    </xdr:to>
    <xdr:pic>
      <xdr:nvPicPr>
        <xdr:cNvPr id="60" name="Рисунок 59" descr="cup-2024.jpg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25" y="21431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36</xdr:row>
      <xdr:rowOff>9525</xdr:rowOff>
    </xdr:from>
    <xdr:to>
      <xdr:col>0</xdr:col>
      <xdr:colOff>1247775</xdr:colOff>
      <xdr:row>37</xdr:row>
      <xdr:rowOff>619125</xdr:rowOff>
    </xdr:to>
    <xdr:pic>
      <xdr:nvPicPr>
        <xdr:cNvPr id="61" name="Рисунок 60" descr="p-2044.jp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525" y="25203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38</xdr:row>
      <xdr:rowOff>9525</xdr:rowOff>
    </xdr:from>
    <xdr:to>
      <xdr:col>0</xdr:col>
      <xdr:colOff>1247775</xdr:colOff>
      <xdr:row>38</xdr:row>
      <xdr:rowOff>1247775</xdr:rowOff>
    </xdr:to>
    <xdr:pic>
      <xdr:nvPicPr>
        <xdr:cNvPr id="62" name="Рисунок 61" descr="cup-2044.jp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525" y="26460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39</xdr:row>
      <xdr:rowOff>9525</xdr:rowOff>
    </xdr:from>
    <xdr:to>
      <xdr:col>0</xdr:col>
      <xdr:colOff>1247775</xdr:colOff>
      <xdr:row>40</xdr:row>
      <xdr:rowOff>619125</xdr:rowOff>
    </xdr:to>
    <xdr:pic>
      <xdr:nvPicPr>
        <xdr:cNvPr id="63" name="Рисунок 62" descr="p-2058.jp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525" y="27717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41</xdr:row>
      <xdr:rowOff>9525</xdr:rowOff>
    </xdr:from>
    <xdr:to>
      <xdr:col>0</xdr:col>
      <xdr:colOff>1247775</xdr:colOff>
      <xdr:row>41</xdr:row>
      <xdr:rowOff>1247775</xdr:rowOff>
    </xdr:to>
    <xdr:pic>
      <xdr:nvPicPr>
        <xdr:cNvPr id="64" name="Рисунок 63" descr="cup-2058.jp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525" y="289750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42</xdr:row>
      <xdr:rowOff>9525</xdr:rowOff>
    </xdr:from>
    <xdr:to>
      <xdr:col>0</xdr:col>
      <xdr:colOff>1247775</xdr:colOff>
      <xdr:row>43</xdr:row>
      <xdr:rowOff>619125</xdr:rowOff>
    </xdr:to>
    <xdr:pic>
      <xdr:nvPicPr>
        <xdr:cNvPr id="65" name="Рисунок 64" descr="p-2064.jpg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525" y="30232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44</xdr:row>
      <xdr:rowOff>9525</xdr:rowOff>
    </xdr:from>
    <xdr:to>
      <xdr:col>0</xdr:col>
      <xdr:colOff>1247775</xdr:colOff>
      <xdr:row>44</xdr:row>
      <xdr:rowOff>1247775</xdr:rowOff>
    </xdr:to>
    <xdr:pic>
      <xdr:nvPicPr>
        <xdr:cNvPr id="66" name="Рисунок 65" descr="cup-2064.jpg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525" y="314896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45</xdr:row>
      <xdr:rowOff>9525</xdr:rowOff>
    </xdr:from>
    <xdr:to>
      <xdr:col>0</xdr:col>
      <xdr:colOff>1247775</xdr:colOff>
      <xdr:row>46</xdr:row>
      <xdr:rowOff>619125</xdr:rowOff>
    </xdr:to>
    <xdr:pic>
      <xdr:nvPicPr>
        <xdr:cNvPr id="67" name="Рисунок 66" descr="p-2065.jp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525" y="32746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47</xdr:row>
      <xdr:rowOff>9525</xdr:rowOff>
    </xdr:from>
    <xdr:to>
      <xdr:col>0</xdr:col>
      <xdr:colOff>1247775</xdr:colOff>
      <xdr:row>47</xdr:row>
      <xdr:rowOff>1247775</xdr:rowOff>
    </xdr:to>
    <xdr:pic>
      <xdr:nvPicPr>
        <xdr:cNvPr id="68" name="Рисунок 67" descr="cup-2065.jp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525" y="34004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48</xdr:row>
      <xdr:rowOff>9525</xdr:rowOff>
    </xdr:from>
    <xdr:to>
      <xdr:col>0</xdr:col>
      <xdr:colOff>1247775</xdr:colOff>
      <xdr:row>49</xdr:row>
      <xdr:rowOff>619125</xdr:rowOff>
    </xdr:to>
    <xdr:pic>
      <xdr:nvPicPr>
        <xdr:cNvPr id="69" name="Рисунок 68" descr="p-2066-s.jpg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525" y="35261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50</xdr:row>
      <xdr:rowOff>9525</xdr:rowOff>
    </xdr:from>
    <xdr:to>
      <xdr:col>0</xdr:col>
      <xdr:colOff>1247775</xdr:colOff>
      <xdr:row>50</xdr:row>
      <xdr:rowOff>1247775</xdr:rowOff>
    </xdr:to>
    <xdr:pic>
      <xdr:nvPicPr>
        <xdr:cNvPr id="70" name="Рисунок 69" descr="cup-2066-s.jp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525" y="36518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51</xdr:row>
      <xdr:rowOff>9525</xdr:rowOff>
    </xdr:from>
    <xdr:to>
      <xdr:col>0</xdr:col>
      <xdr:colOff>1247775</xdr:colOff>
      <xdr:row>52</xdr:row>
      <xdr:rowOff>619125</xdr:rowOff>
    </xdr:to>
    <xdr:pic>
      <xdr:nvPicPr>
        <xdr:cNvPr id="71" name="Рисунок 70" descr="p-2069.jpg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525" y="37776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53</xdr:row>
      <xdr:rowOff>9525</xdr:rowOff>
    </xdr:from>
    <xdr:to>
      <xdr:col>0</xdr:col>
      <xdr:colOff>1247775</xdr:colOff>
      <xdr:row>53</xdr:row>
      <xdr:rowOff>1247775</xdr:rowOff>
    </xdr:to>
    <xdr:pic>
      <xdr:nvPicPr>
        <xdr:cNvPr id="72" name="Рисунок 71" descr="cup-2069.jpg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525" y="39033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55</xdr:row>
      <xdr:rowOff>9525</xdr:rowOff>
    </xdr:from>
    <xdr:to>
      <xdr:col>0</xdr:col>
      <xdr:colOff>1247775</xdr:colOff>
      <xdr:row>56</xdr:row>
      <xdr:rowOff>619125</xdr:rowOff>
    </xdr:to>
    <xdr:pic>
      <xdr:nvPicPr>
        <xdr:cNvPr id="73" name="Рисунок 72" descr="p-2503.jpg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525" y="406431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57</xdr:row>
      <xdr:rowOff>9525</xdr:rowOff>
    </xdr:from>
    <xdr:to>
      <xdr:col>0</xdr:col>
      <xdr:colOff>1247775</xdr:colOff>
      <xdr:row>57</xdr:row>
      <xdr:rowOff>1247775</xdr:rowOff>
    </xdr:to>
    <xdr:pic>
      <xdr:nvPicPr>
        <xdr:cNvPr id="74" name="Рисунок 73" descr="cup-2503.jpg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525" y="419004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58</xdr:row>
      <xdr:rowOff>9525</xdr:rowOff>
    </xdr:from>
    <xdr:to>
      <xdr:col>0</xdr:col>
      <xdr:colOff>1247775</xdr:colOff>
      <xdr:row>59</xdr:row>
      <xdr:rowOff>619125</xdr:rowOff>
    </xdr:to>
    <xdr:pic>
      <xdr:nvPicPr>
        <xdr:cNvPr id="75" name="Рисунок 74" descr="p-2509.jpg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525" y="431577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60</xdr:row>
      <xdr:rowOff>9525</xdr:rowOff>
    </xdr:from>
    <xdr:to>
      <xdr:col>0</xdr:col>
      <xdr:colOff>1247775</xdr:colOff>
      <xdr:row>60</xdr:row>
      <xdr:rowOff>1247775</xdr:rowOff>
    </xdr:to>
    <xdr:pic>
      <xdr:nvPicPr>
        <xdr:cNvPr id="76" name="Рисунок 75" descr="cup-2509.jpg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525" y="44415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61</xdr:row>
      <xdr:rowOff>9525</xdr:rowOff>
    </xdr:from>
    <xdr:to>
      <xdr:col>0</xdr:col>
      <xdr:colOff>1247775</xdr:colOff>
      <xdr:row>62</xdr:row>
      <xdr:rowOff>619125</xdr:rowOff>
    </xdr:to>
    <xdr:pic>
      <xdr:nvPicPr>
        <xdr:cNvPr id="77" name="Рисунок 76" descr="p-2513.jpg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525" y="45672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63</xdr:row>
      <xdr:rowOff>9525</xdr:rowOff>
    </xdr:from>
    <xdr:to>
      <xdr:col>0</xdr:col>
      <xdr:colOff>1247775</xdr:colOff>
      <xdr:row>63</xdr:row>
      <xdr:rowOff>1247775</xdr:rowOff>
    </xdr:to>
    <xdr:pic>
      <xdr:nvPicPr>
        <xdr:cNvPr id="78" name="Рисунок 77" descr="cup-2513.jpg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525" y="469296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64</xdr:row>
      <xdr:rowOff>9525</xdr:rowOff>
    </xdr:from>
    <xdr:to>
      <xdr:col>0</xdr:col>
      <xdr:colOff>1247775</xdr:colOff>
      <xdr:row>65</xdr:row>
      <xdr:rowOff>619125</xdr:rowOff>
    </xdr:to>
    <xdr:pic>
      <xdr:nvPicPr>
        <xdr:cNvPr id="79" name="Рисунок 78" descr="p-2517.jpg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525" y="481869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66</xdr:row>
      <xdr:rowOff>9525</xdr:rowOff>
    </xdr:from>
    <xdr:to>
      <xdr:col>0</xdr:col>
      <xdr:colOff>1247775</xdr:colOff>
      <xdr:row>66</xdr:row>
      <xdr:rowOff>1247775</xdr:rowOff>
    </xdr:to>
    <xdr:pic>
      <xdr:nvPicPr>
        <xdr:cNvPr id="80" name="Рисунок 79" descr="cup-2517.jpg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525" y="494442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67</xdr:row>
      <xdr:rowOff>9525</xdr:rowOff>
    </xdr:from>
    <xdr:to>
      <xdr:col>0</xdr:col>
      <xdr:colOff>1247775</xdr:colOff>
      <xdr:row>68</xdr:row>
      <xdr:rowOff>619125</xdr:rowOff>
    </xdr:to>
    <xdr:pic>
      <xdr:nvPicPr>
        <xdr:cNvPr id="81" name="Рисунок 80" descr="p-2520.jpg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525" y="507015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69</xdr:row>
      <xdr:rowOff>9525</xdr:rowOff>
    </xdr:from>
    <xdr:to>
      <xdr:col>0</xdr:col>
      <xdr:colOff>1247775</xdr:colOff>
      <xdr:row>69</xdr:row>
      <xdr:rowOff>1247775</xdr:rowOff>
    </xdr:to>
    <xdr:pic>
      <xdr:nvPicPr>
        <xdr:cNvPr id="82" name="Рисунок 81" descr="cup-2520.jpg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525" y="519588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70</xdr:row>
      <xdr:rowOff>9525</xdr:rowOff>
    </xdr:from>
    <xdr:to>
      <xdr:col>0</xdr:col>
      <xdr:colOff>1247775</xdr:colOff>
      <xdr:row>71</xdr:row>
      <xdr:rowOff>619125</xdr:rowOff>
    </xdr:to>
    <xdr:pic>
      <xdr:nvPicPr>
        <xdr:cNvPr id="83" name="Рисунок 82" descr="p-2525.jpg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525" y="532161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72</xdr:row>
      <xdr:rowOff>9525</xdr:rowOff>
    </xdr:from>
    <xdr:to>
      <xdr:col>0</xdr:col>
      <xdr:colOff>1247775</xdr:colOff>
      <xdr:row>72</xdr:row>
      <xdr:rowOff>1247775</xdr:rowOff>
    </xdr:to>
    <xdr:pic>
      <xdr:nvPicPr>
        <xdr:cNvPr id="84" name="Рисунок 83" descr="cup-2525.jpg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9525" y="544734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73</xdr:row>
      <xdr:rowOff>9525</xdr:rowOff>
    </xdr:from>
    <xdr:to>
      <xdr:col>0</xdr:col>
      <xdr:colOff>1247775</xdr:colOff>
      <xdr:row>74</xdr:row>
      <xdr:rowOff>619125</xdr:rowOff>
    </xdr:to>
    <xdr:pic>
      <xdr:nvPicPr>
        <xdr:cNvPr id="85" name="Рисунок 84" descr="p-2527.jpg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525" y="557307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75</xdr:row>
      <xdr:rowOff>9525</xdr:rowOff>
    </xdr:from>
    <xdr:to>
      <xdr:col>0</xdr:col>
      <xdr:colOff>1247775</xdr:colOff>
      <xdr:row>75</xdr:row>
      <xdr:rowOff>1247775</xdr:rowOff>
    </xdr:to>
    <xdr:pic>
      <xdr:nvPicPr>
        <xdr:cNvPr id="86" name="Рисунок 85" descr="cup-2527.jpg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9525" y="56988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76</xdr:row>
      <xdr:rowOff>9525</xdr:rowOff>
    </xdr:from>
    <xdr:to>
      <xdr:col>0</xdr:col>
      <xdr:colOff>1247775</xdr:colOff>
      <xdr:row>77</xdr:row>
      <xdr:rowOff>619125</xdr:rowOff>
    </xdr:to>
    <xdr:pic>
      <xdr:nvPicPr>
        <xdr:cNvPr id="87" name="Рисунок 86" descr="p-2530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9525" y="58245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78</xdr:row>
      <xdr:rowOff>9525</xdr:rowOff>
    </xdr:from>
    <xdr:to>
      <xdr:col>0</xdr:col>
      <xdr:colOff>1247775</xdr:colOff>
      <xdr:row>78</xdr:row>
      <xdr:rowOff>1247775</xdr:rowOff>
    </xdr:to>
    <xdr:pic>
      <xdr:nvPicPr>
        <xdr:cNvPr id="88" name="Рисунок 87" descr="cup-2530.jpg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9525" y="595026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33</xdr:row>
      <xdr:rowOff>9525</xdr:rowOff>
    </xdr:from>
    <xdr:to>
      <xdr:col>0</xdr:col>
      <xdr:colOff>1247775</xdr:colOff>
      <xdr:row>34</xdr:row>
      <xdr:rowOff>619125</xdr:rowOff>
    </xdr:to>
    <xdr:pic>
      <xdr:nvPicPr>
        <xdr:cNvPr id="89" name="Рисунок 88" descr="p-2036.jpg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9525" y="22688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35</xdr:row>
      <xdr:rowOff>9525</xdr:rowOff>
    </xdr:from>
    <xdr:to>
      <xdr:col>0</xdr:col>
      <xdr:colOff>1247775</xdr:colOff>
      <xdr:row>35</xdr:row>
      <xdr:rowOff>1247775</xdr:rowOff>
    </xdr:to>
    <xdr:pic>
      <xdr:nvPicPr>
        <xdr:cNvPr id="90" name="Рисунок 89" descr="cup-2036.jpg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9525" y="23945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82</xdr:row>
      <xdr:rowOff>9525</xdr:rowOff>
    </xdr:from>
    <xdr:to>
      <xdr:col>0</xdr:col>
      <xdr:colOff>1247775</xdr:colOff>
      <xdr:row>83</xdr:row>
      <xdr:rowOff>619124</xdr:rowOff>
    </xdr:to>
    <xdr:pic>
      <xdr:nvPicPr>
        <xdr:cNvPr id="91" name="Рисунок 90" descr="p-50.jpg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9525" y="611124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98</xdr:row>
      <xdr:rowOff>9525</xdr:rowOff>
    </xdr:from>
    <xdr:to>
      <xdr:col>0</xdr:col>
      <xdr:colOff>1247775</xdr:colOff>
      <xdr:row>99</xdr:row>
      <xdr:rowOff>619126</xdr:rowOff>
    </xdr:to>
    <xdr:pic>
      <xdr:nvPicPr>
        <xdr:cNvPr id="92" name="Рисунок 91" descr="p-67.jpg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9525" y="711708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111</xdr:row>
      <xdr:rowOff>11206</xdr:rowOff>
    </xdr:from>
    <xdr:to>
      <xdr:col>0</xdr:col>
      <xdr:colOff>1247775</xdr:colOff>
      <xdr:row>112</xdr:row>
      <xdr:rowOff>621925</xdr:rowOff>
    </xdr:to>
    <xdr:pic>
      <xdr:nvPicPr>
        <xdr:cNvPr id="95" name="Рисунок 94" descr="p-Noir.jpg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9525" y="74039506"/>
          <a:ext cx="1238250" cy="12393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113</xdr:row>
      <xdr:rowOff>11206</xdr:rowOff>
    </xdr:from>
    <xdr:to>
      <xdr:col>0</xdr:col>
      <xdr:colOff>1247775</xdr:colOff>
      <xdr:row>113</xdr:row>
      <xdr:rowOff>1249456</xdr:rowOff>
    </xdr:to>
    <xdr:pic>
      <xdr:nvPicPr>
        <xdr:cNvPr id="96" name="Рисунок 95" descr="cup-Noir.jpg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9525" y="7529680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124</xdr:row>
      <xdr:rowOff>11206</xdr:rowOff>
    </xdr:from>
    <xdr:to>
      <xdr:col>0</xdr:col>
      <xdr:colOff>1247775</xdr:colOff>
      <xdr:row>125</xdr:row>
      <xdr:rowOff>621927</xdr:rowOff>
    </xdr:to>
    <xdr:pic>
      <xdr:nvPicPr>
        <xdr:cNvPr id="97" name="Рисунок 96" descr="p-11001.jpg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9525" y="81935731"/>
          <a:ext cx="1238250" cy="123937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126</xdr:row>
      <xdr:rowOff>11206</xdr:rowOff>
    </xdr:from>
    <xdr:to>
      <xdr:col>0</xdr:col>
      <xdr:colOff>1247775</xdr:colOff>
      <xdr:row>127</xdr:row>
      <xdr:rowOff>621927</xdr:rowOff>
    </xdr:to>
    <xdr:pic>
      <xdr:nvPicPr>
        <xdr:cNvPr id="98" name="Рисунок 97" descr="p-11002.jpg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9525" y="83193031"/>
          <a:ext cx="1238250" cy="12393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128</xdr:row>
      <xdr:rowOff>11206</xdr:rowOff>
    </xdr:from>
    <xdr:to>
      <xdr:col>0</xdr:col>
      <xdr:colOff>1247775</xdr:colOff>
      <xdr:row>129</xdr:row>
      <xdr:rowOff>621925</xdr:rowOff>
    </xdr:to>
    <xdr:pic>
      <xdr:nvPicPr>
        <xdr:cNvPr id="99" name="Рисунок 98" descr="p-11005.jpg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9525" y="84450331"/>
          <a:ext cx="1238250" cy="12393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130</xdr:row>
      <xdr:rowOff>11206</xdr:rowOff>
    </xdr:from>
    <xdr:to>
      <xdr:col>0</xdr:col>
      <xdr:colOff>1247775</xdr:colOff>
      <xdr:row>131</xdr:row>
      <xdr:rowOff>621926</xdr:rowOff>
    </xdr:to>
    <xdr:pic>
      <xdr:nvPicPr>
        <xdr:cNvPr id="100" name="Рисунок 99" descr="p-11009.jpg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9525" y="85707631"/>
          <a:ext cx="1238250" cy="12393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132</xdr:row>
      <xdr:rowOff>11206</xdr:rowOff>
    </xdr:from>
    <xdr:to>
      <xdr:col>0</xdr:col>
      <xdr:colOff>1247775</xdr:colOff>
      <xdr:row>133</xdr:row>
      <xdr:rowOff>621928</xdr:rowOff>
    </xdr:to>
    <xdr:pic>
      <xdr:nvPicPr>
        <xdr:cNvPr id="101" name="Рисунок 100" descr="p-11025.jpg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9525" y="86964931"/>
          <a:ext cx="1238250" cy="123937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134</xdr:row>
      <xdr:rowOff>11206</xdr:rowOff>
    </xdr:from>
    <xdr:to>
      <xdr:col>0</xdr:col>
      <xdr:colOff>1247775</xdr:colOff>
      <xdr:row>135</xdr:row>
      <xdr:rowOff>621926</xdr:rowOff>
    </xdr:to>
    <xdr:pic>
      <xdr:nvPicPr>
        <xdr:cNvPr id="102" name="Рисунок 101" descr="p-11045.jpg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9525" y="88222231"/>
          <a:ext cx="1238250" cy="123937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136</xdr:row>
      <xdr:rowOff>11219</xdr:rowOff>
    </xdr:from>
    <xdr:to>
      <xdr:col>0</xdr:col>
      <xdr:colOff>1247775</xdr:colOff>
      <xdr:row>137</xdr:row>
      <xdr:rowOff>621940</xdr:rowOff>
    </xdr:to>
    <xdr:pic>
      <xdr:nvPicPr>
        <xdr:cNvPr id="103" name="Рисунок 102" descr="p-11060.jpg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9525" y="89479544"/>
          <a:ext cx="1238250" cy="123937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138</xdr:row>
      <xdr:rowOff>11206</xdr:rowOff>
    </xdr:from>
    <xdr:to>
      <xdr:col>0</xdr:col>
      <xdr:colOff>1247775</xdr:colOff>
      <xdr:row>139</xdr:row>
      <xdr:rowOff>621927</xdr:rowOff>
    </xdr:to>
    <xdr:pic>
      <xdr:nvPicPr>
        <xdr:cNvPr id="104" name="Рисунок 103" descr="p-11065.jpg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9525" y="90736831"/>
          <a:ext cx="1238250" cy="12393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140</xdr:row>
      <xdr:rowOff>11206</xdr:rowOff>
    </xdr:from>
    <xdr:to>
      <xdr:col>0</xdr:col>
      <xdr:colOff>1247775</xdr:colOff>
      <xdr:row>141</xdr:row>
      <xdr:rowOff>621925</xdr:rowOff>
    </xdr:to>
    <xdr:pic>
      <xdr:nvPicPr>
        <xdr:cNvPr id="105" name="Рисунок 104" descr="p-11070.jpg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9525" y="91994131"/>
          <a:ext cx="1238250" cy="12393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159</xdr:row>
      <xdr:rowOff>11206</xdr:rowOff>
    </xdr:from>
    <xdr:to>
      <xdr:col>0</xdr:col>
      <xdr:colOff>1247775</xdr:colOff>
      <xdr:row>160</xdr:row>
      <xdr:rowOff>621926</xdr:rowOff>
    </xdr:to>
    <xdr:pic>
      <xdr:nvPicPr>
        <xdr:cNvPr id="110" name="Рисунок 109" descr="p-4501.jpg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9525" y="97728181"/>
          <a:ext cx="1238250" cy="12393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177</xdr:row>
      <xdr:rowOff>11206</xdr:rowOff>
    </xdr:from>
    <xdr:to>
      <xdr:col>0</xdr:col>
      <xdr:colOff>1247775</xdr:colOff>
      <xdr:row>178</xdr:row>
      <xdr:rowOff>621928</xdr:rowOff>
    </xdr:to>
    <xdr:pic>
      <xdr:nvPicPr>
        <xdr:cNvPr id="111" name="Рисунок 110" descr="p-7069.jpg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9525" y="107510356"/>
          <a:ext cx="1238250" cy="123937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179</xdr:row>
      <xdr:rowOff>11206</xdr:rowOff>
    </xdr:from>
    <xdr:to>
      <xdr:col>0</xdr:col>
      <xdr:colOff>1247775</xdr:colOff>
      <xdr:row>180</xdr:row>
      <xdr:rowOff>621926</xdr:rowOff>
    </xdr:to>
    <xdr:pic>
      <xdr:nvPicPr>
        <xdr:cNvPr id="112" name="Рисунок 111" descr="p-7071.jpg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9525" y="108767656"/>
          <a:ext cx="1238250" cy="123937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185</xdr:row>
      <xdr:rowOff>11206</xdr:rowOff>
    </xdr:from>
    <xdr:to>
      <xdr:col>0</xdr:col>
      <xdr:colOff>1247775</xdr:colOff>
      <xdr:row>186</xdr:row>
      <xdr:rowOff>621927</xdr:rowOff>
    </xdr:to>
    <xdr:pic>
      <xdr:nvPicPr>
        <xdr:cNvPr id="113" name="Рисунок 112" descr="p-3002.jpg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9525" y="111634681"/>
          <a:ext cx="1238250" cy="123937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190</xdr:row>
      <xdr:rowOff>11206</xdr:rowOff>
    </xdr:from>
    <xdr:to>
      <xdr:col>0</xdr:col>
      <xdr:colOff>1247775</xdr:colOff>
      <xdr:row>191</xdr:row>
      <xdr:rowOff>621925</xdr:rowOff>
    </xdr:to>
    <xdr:pic>
      <xdr:nvPicPr>
        <xdr:cNvPr id="114" name="Рисунок 113" descr="p-10001.jpg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9525" y="113873056"/>
          <a:ext cx="1238250" cy="12393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192</xdr:row>
      <xdr:rowOff>20731</xdr:rowOff>
    </xdr:from>
    <xdr:to>
      <xdr:col>0</xdr:col>
      <xdr:colOff>1247775</xdr:colOff>
      <xdr:row>193</xdr:row>
      <xdr:rowOff>628650</xdr:rowOff>
    </xdr:to>
    <xdr:pic>
      <xdr:nvPicPr>
        <xdr:cNvPr id="115" name="Рисунок 114" descr="p-10002.jpg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9525" y="115139881"/>
          <a:ext cx="1238250" cy="123937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194</xdr:row>
      <xdr:rowOff>20731</xdr:rowOff>
    </xdr:from>
    <xdr:to>
      <xdr:col>0</xdr:col>
      <xdr:colOff>1247775</xdr:colOff>
      <xdr:row>195</xdr:row>
      <xdr:rowOff>628650</xdr:rowOff>
    </xdr:to>
    <xdr:pic>
      <xdr:nvPicPr>
        <xdr:cNvPr id="116" name="Рисунок 115" descr="p-10003.jpg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9525" y="116406706"/>
          <a:ext cx="1238250" cy="123937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196</xdr:row>
      <xdr:rowOff>11206</xdr:rowOff>
    </xdr:from>
    <xdr:to>
      <xdr:col>0</xdr:col>
      <xdr:colOff>1247775</xdr:colOff>
      <xdr:row>197</xdr:row>
      <xdr:rowOff>621928</xdr:rowOff>
    </xdr:to>
    <xdr:pic>
      <xdr:nvPicPr>
        <xdr:cNvPr id="118" name="Рисунок 117" descr="p-10006.jpg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9525" y="117664006"/>
          <a:ext cx="1238250" cy="12393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198</xdr:row>
      <xdr:rowOff>11206</xdr:rowOff>
    </xdr:from>
    <xdr:to>
      <xdr:col>0</xdr:col>
      <xdr:colOff>1247775</xdr:colOff>
      <xdr:row>199</xdr:row>
      <xdr:rowOff>621925</xdr:rowOff>
    </xdr:to>
    <xdr:pic>
      <xdr:nvPicPr>
        <xdr:cNvPr id="119" name="Рисунок 118" descr="p-10065.jpg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9525" y="118921306"/>
          <a:ext cx="1238250" cy="123937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200</xdr:row>
      <xdr:rowOff>20731</xdr:rowOff>
    </xdr:from>
    <xdr:to>
      <xdr:col>0</xdr:col>
      <xdr:colOff>1247775</xdr:colOff>
      <xdr:row>201</xdr:row>
      <xdr:rowOff>628650</xdr:rowOff>
    </xdr:to>
    <xdr:pic>
      <xdr:nvPicPr>
        <xdr:cNvPr id="120" name="Рисунок 119" descr="p-10070.jpg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9525" y="120188131"/>
          <a:ext cx="1238250" cy="123937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202</xdr:row>
      <xdr:rowOff>20731</xdr:rowOff>
    </xdr:from>
    <xdr:to>
      <xdr:col>0</xdr:col>
      <xdr:colOff>1247775</xdr:colOff>
      <xdr:row>203</xdr:row>
      <xdr:rowOff>628650</xdr:rowOff>
    </xdr:to>
    <xdr:pic>
      <xdr:nvPicPr>
        <xdr:cNvPr id="121" name="Рисунок 120" descr="p-10071.jpg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9525" y="121454956"/>
          <a:ext cx="1238250" cy="123937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210</xdr:row>
      <xdr:rowOff>11206</xdr:rowOff>
    </xdr:from>
    <xdr:to>
      <xdr:col>0</xdr:col>
      <xdr:colOff>1247775</xdr:colOff>
      <xdr:row>211</xdr:row>
      <xdr:rowOff>621926</xdr:rowOff>
    </xdr:to>
    <xdr:pic>
      <xdr:nvPicPr>
        <xdr:cNvPr id="122" name="Рисунок 121" descr="p-8001.jpg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9525" y="124331506"/>
          <a:ext cx="1238250" cy="123937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212</xdr:row>
      <xdr:rowOff>22412</xdr:rowOff>
    </xdr:from>
    <xdr:to>
      <xdr:col>0</xdr:col>
      <xdr:colOff>1247775</xdr:colOff>
      <xdr:row>213</xdr:row>
      <xdr:rowOff>0</xdr:rowOff>
    </xdr:to>
    <xdr:pic>
      <xdr:nvPicPr>
        <xdr:cNvPr id="123" name="Рисунок 122" descr="cup-8001.jpg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9525" y="12560001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216</xdr:row>
      <xdr:rowOff>12264</xdr:rowOff>
    </xdr:from>
    <xdr:to>
      <xdr:col>0</xdr:col>
      <xdr:colOff>1247775</xdr:colOff>
      <xdr:row>216</xdr:row>
      <xdr:rowOff>1254748</xdr:rowOff>
    </xdr:to>
    <xdr:pic>
      <xdr:nvPicPr>
        <xdr:cNvPr id="124" name="Рисунок 123" descr="cup-8010.jpg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9525" y="152412264"/>
          <a:ext cx="1238250" cy="1242484"/>
        </a:xfrm>
        <a:prstGeom prst="rect">
          <a:avLst/>
        </a:prstGeom>
      </xdr:spPr>
    </xdr:pic>
    <xdr:clientData/>
  </xdr:twoCellAnchor>
  <xdr:twoCellAnchor editAs="oneCell">
    <xdr:from>
      <xdr:col>0</xdr:col>
      <xdr:colOff>26459</xdr:colOff>
      <xdr:row>217</xdr:row>
      <xdr:rowOff>12263</xdr:rowOff>
    </xdr:from>
    <xdr:to>
      <xdr:col>1</xdr:col>
      <xdr:colOff>3327</xdr:colOff>
      <xdr:row>217</xdr:row>
      <xdr:rowOff>1254746</xdr:rowOff>
    </xdr:to>
    <xdr:pic>
      <xdr:nvPicPr>
        <xdr:cNvPr id="125" name="Рисунок 124" descr="cup-8019.jpg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26459" y="153673796"/>
          <a:ext cx="1238250" cy="124248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84</xdr:row>
      <xdr:rowOff>9525</xdr:rowOff>
    </xdr:from>
    <xdr:to>
      <xdr:col>0</xdr:col>
      <xdr:colOff>1247775</xdr:colOff>
      <xdr:row>85</xdr:row>
      <xdr:rowOff>619125</xdr:rowOff>
    </xdr:to>
    <xdr:pic>
      <xdr:nvPicPr>
        <xdr:cNvPr id="94" name="Рисунок 93" descr="p-53.jpg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9525" y="623697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86</xdr:row>
      <xdr:rowOff>9525</xdr:rowOff>
    </xdr:from>
    <xdr:to>
      <xdr:col>0</xdr:col>
      <xdr:colOff>1247775</xdr:colOff>
      <xdr:row>87</xdr:row>
      <xdr:rowOff>619126</xdr:rowOff>
    </xdr:to>
    <xdr:pic>
      <xdr:nvPicPr>
        <xdr:cNvPr id="106" name="Рисунок 105" descr="p-54.jpg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9525" y="63627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88</xdr:row>
      <xdr:rowOff>9525</xdr:rowOff>
    </xdr:from>
    <xdr:to>
      <xdr:col>0</xdr:col>
      <xdr:colOff>1247775</xdr:colOff>
      <xdr:row>89</xdr:row>
      <xdr:rowOff>619124</xdr:rowOff>
    </xdr:to>
    <xdr:pic>
      <xdr:nvPicPr>
        <xdr:cNvPr id="107" name="Рисунок 106" descr="p-57.jpg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9525" y="648843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90</xdr:row>
      <xdr:rowOff>9525</xdr:rowOff>
    </xdr:from>
    <xdr:to>
      <xdr:col>0</xdr:col>
      <xdr:colOff>1247775</xdr:colOff>
      <xdr:row>91</xdr:row>
      <xdr:rowOff>619125</xdr:rowOff>
    </xdr:to>
    <xdr:pic>
      <xdr:nvPicPr>
        <xdr:cNvPr id="126" name="Рисунок 125" descr="p-58.jpg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9525" y="661416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92</xdr:row>
      <xdr:rowOff>9525</xdr:rowOff>
    </xdr:from>
    <xdr:to>
      <xdr:col>0</xdr:col>
      <xdr:colOff>1247775</xdr:colOff>
      <xdr:row>93</xdr:row>
      <xdr:rowOff>619126</xdr:rowOff>
    </xdr:to>
    <xdr:pic>
      <xdr:nvPicPr>
        <xdr:cNvPr id="127" name="Рисунок 126" descr="p-59.jpg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9525" y="67398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94</xdr:row>
      <xdr:rowOff>9525</xdr:rowOff>
    </xdr:from>
    <xdr:to>
      <xdr:col>0</xdr:col>
      <xdr:colOff>1247775</xdr:colOff>
      <xdr:row>95</xdr:row>
      <xdr:rowOff>619124</xdr:rowOff>
    </xdr:to>
    <xdr:pic>
      <xdr:nvPicPr>
        <xdr:cNvPr id="128" name="Рисунок 127" descr="p-60.jpg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9525" y="68656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117</xdr:row>
      <xdr:rowOff>9525</xdr:rowOff>
    </xdr:from>
    <xdr:to>
      <xdr:col>0</xdr:col>
      <xdr:colOff>1247775</xdr:colOff>
      <xdr:row>118</xdr:row>
      <xdr:rowOff>619127</xdr:rowOff>
    </xdr:to>
    <xdr:pic>
      <xdr:nvPicPr>
        <xdr:cNvPr id="129" name="Рисунок 128" descr="p-6001.jpg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9525" y="765524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119</xdr:row>
      <xdr:rowOff>9525</xdr:rowOff>
    </xdr:from>
    <xdr:to>
      <xdr:col>0</xdr:col>
      <xdr:colOff>1247775</xdr:colOff>
      <xdr:row>119</xdr:row>
      <xdr:rowOff>1247775</xdr:rowOff>
    </xdr:to>
    <xdr:pic>
      <xdr:nvPicPr>
        <xdr:cNvPr id="130" name="Рисунок 129" descr="cup-6001.jpg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9525" y="77809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120</xdr:row>
      <xdr:rowOff>9525</xdr:rowOff>
    </xdr:from>
    <xdr:to>
      <xdr:col>0</xdr:col>
      <xdr:colOff>1247775</xdr:colOff>
      <xdr:row>121</xdr:row>
      <xdr:rowOff>619127</xdr:rowOff>
    </xdr:to>
    <xdr:pic>
      <xdr:nvPicPr>
        <xdr:cNvPr id="131" name="Рисунок 130" descr="p-6003.jpg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9525" y="79067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122</xdr:row>
      <xdr:rowOff>9525</xdr:rowOff>
    </xdr:from>
    <xdr:to>
      <xdr:col>0</xdr:col>
      <xdr:colOff>1247775</xdr:colOff>
      <xdr:row>122</xdr:row>
      <xdr:rowOff>1247775</xdr:rowOff>
    </xdr:to>
    <xdr:pic>
      <xdr:nvPicPr>
        <xdr:cNvPr id="132" name="Рисунок 131" descr="cup-6003.jpg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9525" y="80324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143</xdr:row>
      <xdr:rowOff>9525</xdr:rowOff>
    </xdr:from>
    <xdr:to>
      <xdr:col>0</xdr:col>
      <xdr:colOff>1247775</xdr:colOff>
      <xdr:row>144</xdr:row>
      <xdr:rowOff>619126</xdr:rowOff>
    </xdr:to>
    <xdr:pic>
      <xdr:nvPicPr>
        <xdr:cNvPr id="133" name="Рисунок 132" descr="p-5001.jpg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9525" y="101677258"/>
          <a:ext cx="1238250" cy="123613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174</xdr:row>
      <xdr:rowOff>9525</xdr:rowOff>
    </xdr:from>
    <xdr:to>
      <xdr:col>0</xdr:col>
      <xdr:colOff>1247775</xdr:colOff>
      <xdr:row>175</xdr:row>
      <xdr:rowOff>619126</xdr:rowOff>
    </xdr:to>
    <xdr:pic>
      <xdr:nvPicPr>
        <xdr:cNvPr id="135" name="Рисунок 134" descr="p-7001.jpg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9525" y="105622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176</xdr:row>
      <xdr:rowOff>9525</xdr:rowOff>
    </xdr:from>
    <xdr:to>
      <xdr:col>0</xdr:col>
      <xdr:colOff>1247775</xdr:colOff>
      <xdr:row>176</xdr:row>
      <xdr:rowOff>1247775</xdr:rowOff>
    </xdr:to>
    <xdr:pic>
      <xdr:nvPicPr>
        <xdr:cNvPr id="136" name="Рисунок 135" descr="cup-7001.jpg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9525" y="106880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182</xdr:row>
      <xdr:rowOff>9525</xdr:rowOff>
    </xdr:from>
    <xdr:to>
      <xdr:col>0</xdr:col>
      <xdr:colOff>1247775</xdr:colOff>
      <xdr:row>183</xdr:row>
      <xdr:rowOff>619126</xdr:rowOff>
    </xdr:to>
    <xdr:pic>
      <xdr:nvPicPr>
        <xdr:cNvPr id="137" name="Рисунок 136" descr="p-3001.jpg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9525" y="1110043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16934</xdr:colOff>
      <xdr:row>187</xdr:row>
      <xdr:rowOff>17992</xdr:rowOff>
    </xdr:from>
    <xdr:to>
      <xdr:col>1</xdr:col>
      <xdr:colOff>3327</xdr:colOff>
      <xdr:row>189</xdr:row>
      <xdr:rowOff>0</xdr:rowOff>
    </xdr:to>
    <xdr:pic>
      <xdr:nvPicPr>
        <xdr:cNvPr id="138" name="Рисунок 137" descr="cup-3002.jpg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6934" y="1303369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204</xdr:row>
      <xdr:rowOff>19050</xdr:rowOff>
    </xdr:from>
    <xdr:to>
      <xdr:col>0</xdr:col>
      <xdr:colOff>1247775</xdr:colOff>
      <xdr:row>205</xdr:row>
      <xdr:rowOff>0</xdr:rowOff>
    </xdr:to>
    <xdr:pic>
      <xdr:nvPicPr>
        <xdr:cNvPr id="140" name="Рисунок 139" descr="cup-10071.jpg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9525" y="1239774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215</xdr:row>
      <xdr:rowOff>19050</xdr:rowOff>
    </xdr:from>
    <xdr:to>
      <xdr:col>0</xdr:col>
      <xdr:colOff>1247775</xdr:colOff>
      <xdr:row>216</xdr:row>
      <xdr:rowOff>0</xdr:rowOff>
    </xdr:to>
    <xdr:pic>
      <xdr:nvPicPr>
        <xdr:cNvPr id="141" name="Рисунок 140" descr="cup-8002.jpg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9525" y="1293876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43392</xdr:colOff>
      <xdr:row>220</xdr:row>
      <xdr:rowOff>19050</xdr:rowOff>
    </xdr:from>
    <xdr:to>
      <xdr:col>1</xdr:col>
      <xdr:colOff>1210</xdr:colOff>
      <xdr:row>220</xdr:row>
      <xdr:rowOff>1261533</xdr:rowOff>
    </xdr:to>
    <xdr:pic>
      <xdr:nvPicPr>
        <xdr:cNvPr id="142" name="Рисунок 141" descr="cup-8056.jpg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43392" y="153680583"/>
          <a:ext cx="1238250" cy="124248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221</xdr:row>
      <xdr:rowOff>19050</xdr:rowOff>
    </xdr:from>
    <xdr:to>
      <xdr:col>0</xdr:col>
      <xdr:colOff>1247775</xdr:colOff>
      <xdr:row>222</xdr:row>
      <xdr:rowOff>0</xdr:rowOff>
    </xdr:to>
    <xdr:pic>
      <xdr:nvPicPr>
        <xdr:cNvPr id="143" name="Рисунок 142" descr="cup-8064.jpg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9525" y="134454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161</xdr:row>
      <xdr:rowOff>9525</xdr:rowOff>
    </xdr:from>
    <xdr:to>
      <xdr:col>0</xdr:col>
      <xdr:colOff>1247775</xdr:colOff>
      <xdr:row>162</xdr:row>
      <xdr:rowOff>619124</xdr:rowOff>
    </xdr:to>
    <xdr:pic>
      <xdr:nvPicPr>
        <xdr:cNvPr id="144" name="Рисунок 143" descr="p-4111-4611.jpg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9525" y="989838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163</xdr:row>
      <xdr:rowOff>9525</xdr:rowOff>
    </xdr:from>
    <xdr:to>
      <xdr:col>0</xdr:col>
      <xdr:colOff>1247775</xdr:colOff>
      <xdr:row>164</xdr:row>
      <xdr:rowOff>619126</xdr:rowOff>
    </xdr:to>
    <xdr:pic>
      <xdr:nvPicPr>
        <xdr:cNvPr id="145" name="Рисунок 144" descr="p-4115-4615.jpg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9525" y="1002411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167</xdr:row>
      <xdr:rowOff>9525</xdr:rowOff>
    </xdr:from>
    <xdr:to>
      <xdr:col>0</xdr:col>
      <xdr:colOff>1247775</xdr:colOff>
      <xdr:row>168</xdr:row>
      <xdr:rowOff>619125</xdr:rowOff>
    </xdr:to>
    <xdr:pic>
      <xdr:nvPicPr>
        <xdr:cNvPr id="146" name="Рисунок 145" descr="p-4164-4664.jpg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9525" y="1014984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169</xdr:row>
      <xdr:rowOff>9525</xdr:rowOff>
    </xdr:from>
    <xdr:to>
      <xdr:col>0</xdr:col>
      <xdr:colOff>1247775</xdr:colOff>
      <xdr:row>170</xdr:row>
      <xdr:rowOff>619123</xdr:rowOff>
    </xdr:to>
    <xdr:pic>
      <xdr:nvPicPr>
        <xdr:cNvPr id="147" name="Рисунок 146" descr="p-4166-4666.jpg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9525" y="1027557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171</xdr:row>
      <xdr:rowOff>9525</xdr:rowOff>
    </xdr:from>
    <xdr:to>
      <xdr:col>0</xdr:col>
      <xdr:colOff>1247775</xdr:colOff>
      <xdr:row>172</xdr:row>
      <xdr:rowOff>619127</xdr:rowOff>
    </xdr:to>
    <xdr:pic>
      <xdr:nvPicPr>
        <xdr:cNvPr id="148" name="Рисунок 147" descr="p-4170-4670.jpg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9525" y="104013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96</xdr:row>
      <xdr:rowOff>9525</xdr:rowOff>
    </xdr:from>
    <xdr:to>
      <xdr:col>0</xdr:col>
      <xdr:colOff>1247775</xdr:colOff>
      <xdr:row>97</xdr:row>
      <xdr:rowOff>619125</xdr:rowOff>
    </xdr:to>
    <xdr:pic>
      <xdr:nvPicPr>
        <xdr:cNvPr id="149" name="Рисунок 148" descr="p-61.jpg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9525" y="69913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12</xdr:col>
      <xdr:colOff>23132</xdr:colOff>
      <xdr:row>8</xdr:row>
      <xdr:rowOff>23132</xdr:rowOff>
    </xdr:from>
    <xdr:to>
      <xdr:col>14</xdr:col>
      <xdr:colOff>1272267</xdr:colOff>
      <xdr:row>14</xdr:row>
      <xdr:rowOff>318408</xdr:rowOff>
    </xdr:to>
    <xdr:pic>
      <xdr:nvPicPr>
        <xdr:cNvPr id="134" name="Рисунок 133" descr="paietki-france-2.jpg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9605282" y="2309132"/>
          <a:ext cx="3392260" cy="441960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114</xdr:row>
      <xdr:rowOff>19050</xdr:rowOff>
    </xdr:from>
    <xdr:to>
      <xdr:col>0</xdr:col>
      <xdr:colOff>1247775</xdr:colOff>
      <xdr:row>115</xdr:row>
      <xdr:rowOff>624416</xdr:rowOff>
    </xdr:to>
    <xdr:pic>
      <xdr:nvPicPr>
        <xdr:cNvPr id="139" name="Рисунок 138" descr="p-Blanc.jpg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9525" y="76561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100</xdr:row>
      <xdr:rowOff>9525</xdr:rowOff>
    </xdr:from>
    <xdr:to>
      <xdr:col>0</xdr:col>
      <xdr:colOff>1247775</xdr:colOff>
      <xdr:row>101</xdr:row>
      <xdr:rowOff>619125</xdr:rowOff>
    </xdr:to>
    <xdr:pic>
      <xdr:nvPicPr>
        <xdr:cNvPr id="151" name="Рисунок 150" descr="p-68.jpg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9525" y="75549125"/>
          <a:ext cx="1238250" cy="123613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146</xdr:row>
      <xdr:rowOff>11206</xdr:rowOff>
    </xdr:from>
    <xdr:to>
      <xdr:col>0</xdr:col>
      <xdr:colOff>1247775</xdr:colOff>
      <xdr:row>147</xdr:row>
      <xdr:rowOff>621926</xdr:rowOff>
    </xdr:to>
    <xdr:pic>
      <xdr:nvPicPr>
        <xdr:cNvPr id="150" name="Рисунок 149" descr="p-5002.jpg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9525" y="107978139"/>
          <a:ext cx="1238250" cy="123725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148</xdr:row>
      <xdr:rowOff>11206</xdr:rowOff>
    </xdr:from>
    <xdr:to>
      <xdr:col>0</xdr:col>
      <xdr:colOff>1247775</xdr:colOff>
      <xdr:row>148</xdr:row>
      <xdr:rowOff>1249456</xdr:rowOff>
    </xdr:to>
    <xdr:pic>
      <xdr:nvPicPr>
        <xdr:cNvPr id="152" name="Рисунок 151" descr="cup-5002.jpg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9525" y="10923120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205</xdr:row>
      <xdr:rowOff>22412</xdr:rowOff>
    </xdr:from>
    <xdr:to>
      <xdr:col>0</xdr:col>
      <xdr:colOff>1247775</xdr:colOff>
      <xdr:row>206</xdr:row>
      <xdr:rowOff>628650</xdr:rowOff>
    </xdr:to>
    <xdr:pic>
      <xdr:nvPicPr>
        <xdr:cNvPr id="155" name="Рисунок 154" descr="p-10080.jpg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9525" y="144531479"/>
          <a:ext cx="1238250" cy="1237254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80</xdr:row>
      <xdr:rowOff>16934</xdr:rowOff>
    </xdr:from>
    <xdr:to>
      <xdr:col>0</xdr:col>
      <xdr:colOff>1245166</xdr:colOff>
      <xdr:row>81</xdr:row>
      <xdr:rowOff>614401</xdr:rowOff>
    </xdr:to>
    <xdr:pic>
      <xdr:nvPicPr>
        <xdr:cNvPr id="117" name="Рисунок 116" descr="-Nacrolaque-Blanc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21166" y="61686017"/>
          <a:ext cx="1224000" cy="1221884"/>
        </a:xfrm>
        <a:prstGeom prst="rect">
          <a:avLst/>
        </a:prstGeom>
      </xdr:spPr>
    </xdr:pic>
    <xdr:clientData/>
  </xdr:twoCellAnchor>
  <xdr:twoCellAnchor editAs="oneCell">
    <xdr:from>
      <xdr:col>0</xdr:col>
      <xdr:colOff>8465</xdr:colOff>
      <xdr:row>116</xdr:row>
      <xdr:rowOff>16935</xdr:rowOff>
    </xdr:from>
    <xdr:to>
      <xdr:col>0</xdr:col>
      <xdr:colOff>1232465</xdr:colOff>
      <xdr:row>116</xdr:row>
      <xdr:rowOff>1240935</xdr:rowOff>
    </xdr:to>
    <xdr:pic>
      <xdr:nvPicPr>
        <xdr:cNvPr id="157" name="Рисунок 156" descr="-BLANC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8465" y="84683602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8467</xdr:rowOff>
    </xdr:from>
    <xdr:to>
      <xdr:col>0</xdr:col>
      <xdr:colOff>1224000</xdr:colOff>
      <xdr:row>150</xdr:row>
      <xdr:rowOff>605934</xdr:rowOff>
    </xdr:to>
    <xdr:pic>
      <xdr:nvPicPr>
        <xdr:cNvPr id="158" name="Рисунок 157" descr="-5163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107966934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102</xdr:row>
      <xdr:rowOff>19050</xdr:rowOff>
    </xdr:from>
    <xdr:to>
      <xdr:col>0</xdr:col>
      <xdr:colOff>1245166</xdr:colOff>
      <xdr:row>103</xdr:row>
      <xdr:rowOff>616517</xdr:rowOff>
    </xdr:to>
    <xdr:pic>
      <xdr:nvPicPr>
        <xdr:cNvPr id="154" name="Рисунок 153" descr="69-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1166" y="75425300"/>
          <a:ext cx="1224000" cy="1221884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104</xdr:row>
      <xdr:rowOff>19050</xdr:rowOff>
    </xdr:from>
    <xdr:to>
      <xdr:col>0</xdr:col>
      <xdr:colOff>1245166</xdr:colOff>
      <xdr:row>105</xdr:row>
      <xdr:rowOff>616517</xdr:rowOff>
    </xdr:to>
    <xdr:pic>
      <xdr:nvPicPr>
        <xdr:cNvPr id="156" name="Рисунок 155" descr="72-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21166" y="76674133"/>
          <a:ext cx="1224000" cy="1221884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106</xdr:row>
      <xdr:rowOff>19050</xdr:rowOff>
    </xdr:from>
    <xdr:to>
      <xdr:col>0</xdr:col>
      <xdr:colOff>1245166</xdr:colOff>
      <xdr:row>107</xdr:row>
      <xdr:rowOff>616516</xdr:rowOff>
    </xdr:to>
    <xdr:pic>
      <xdr:nvPicPr>
        <xdr:cNvPr id="159" name="Рисунок 158" descr="79-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1166" y="77922967"/>
          <a:ext cx="1224000" cy="1221882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108</xdr:row>
      <xdr:rowOff>16934</xdr:rowOff>
    </xdr:from>
    <xdr:to>
      <xdr:col>0</xdr:col>
      <xdr:colOff>1245166</xdr:colOff>
      <xdr:row>109</xdr:row>
      <xdr:rowOff>614401</xdr:rowOff>
    </xdr:to>
    <xdr:pic>
      <xdr:nvPicPr>
        <xdr:cNvPr id="160" name="Рисунок 159" descr="86-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1166" y="79169684"/>
          <a:ext cx="1224000" cy="12218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16934</xdr:rowOff>
    </xdr:from>
    <xdr:to>
      <xdr:col>0</xdr:col>
      <xdr:colOff>1224000</xdr:colOff>
      <xdr:row>145</xdr:row>
      <xdr:rowOff>1240934</xdr:rowOff>
    </xdr:to>
    <xdr:pic>
      <xdr:nvPicPr>
        <xdr:cNvPr id="161" name="Рисунок 160" descr="5001-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104199267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8467</xdr:rowOff>
    </xdr:from>
    <xdr:to>
      <xdr:col>0</xdr:col>
      <xdr:colOff>1224000</xdr:colOff>
      <xdr:row>151</xdr:row>
      <xdr:rowOff>1232467</xdr:rowOff>
    </xdr:to>
    <xdr:pic>
      <xdr:nvPicPr>
        <xdr:cNvPr id="162" name="Рисунок 161" descr="5163-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10922000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153</xdr:row>
      <xdr:rowOff>8467</xdr:rowOff>
    </xdr:from>
    <xdr:to>
      <xdr:col>0</xdr:col>
      <xdr:colOff>1224000</xdr:colOff>
      <xdr:row>154</xdr:row>
      <xdr:rowOff>605934</xdr:rowOff>
    </xdr:to>
    <xdr:pic>
      <xdr:nvPicPr>
        <xdr:cNvPr id="163" name="Рисунок 162" descr="4625-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110828667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8467</xdr:rowOff>
    </xdr:from>
    <xdr:to>
      <xdr:col>0</xdr:col>
      <xdr:colOff>1224000</xdr:colOff>
      <xdr:row>156</xdr:row>
      <xdr:rowOff>605934</xdr:rowOff>
    </xdr:to>
    <xdr:pic>
      <xdr:nvPicPr>
        <xdr:cNvPr id="164" name="Рисунок 163" descr="4626-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112081734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8467</xdr:rowOff>
    </xdr:from>
    <xdr:to>
      <xdr:col>0</xdr:col>
      <xdr:colOff>1224000</xdr:colOff>
      <xdr:row>158</xdr:row>
      <xdr:rowOff>605933</xdr:rowOff>
    </xdr:to>
    <xdr:pic>
      <xdr:nvPicPr>
        <xdr:cNvPr id="165" name="Рисунок 164" descr="4636-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113334800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8467</xdr:rowOff>
    </xdr:from>
    <xdr:to>
      <xdr:col>0</xdr:col>
      <xdr:colOff>1224000</xdr:colOff>
      <xdr:row>166</xdr:row>
      <xdr:rowOff>605934</xdr:rowOff>
    </xdr:to>
    <xdr:pic>
      <xdr:nvPicPr>
        <xdr:cNvPr id="166" name="Рисунок 165" descr="4620-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118347067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184</xdr:row>
      <xdr:rowOff>16934</xdr:rowOff>
    </xdr:from>
    <xdr:to>
      <xdr:col>0</xdr:col>
      <xdr:colOff>1224000</xdr:colOff>
      <xdr:row>184</xdr:row>
      <xdr:rowOff>1240934</xdr:rowOff>
    </xdr:to>
    <xdr:pic>
      <xdr:nvPicPr>
        <xdr:cNvPr id="167" name="Рисунок 166" descr="3001-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130335867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207</xdr:row>
      <xdr:rowOff>27517</xdr:rowOff>
    </xdr:from>
    <xdr:to>
      <xdr:col>0</xdr:col>
      <xdr:colOff>1245166</xdr:colOff>
      <xdr:row>208</xdr:row>
      <xdr:rowOff>624983</xdr:rowOff>
    </xdr:to>
    <xdr:pic>
      <xdr:nvPicPr>
        <xdr:cNvPr id="168" name="Рисунок 167" descr="10090-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21166" y="145484850"/>
          <a:ext cx="1224000" cy="12218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16934</xdr:rowOff>
    </xdr:from>
    <xdr:to>
      <xdr:col>0</xdr:col>
      <xdr:colOff>1224000</xdr:colOff>
      <xdr:row>214</xdr:row>
      <xdr:rowOff>614401</xdr:rowOff>
    </xdr:to>
    <xdr:pic>
      <xdr:nvPicPr>
        <xdr:cNvPr id="169" name="Рисунок 168" descr="8002-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149902334"/>
          <a:ext cx="1224000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1</xdr:col>
      <xdr:colOff>583</xdr:colOff>
      <xdr:row>220</xdr:row>
      <xdr:rowOff>6934</xdr:rowOff>
    </xdr:to>
    <xdr:pic>
      <xdr:nvPicPr>
        <xdr:cNvPr id="170" name="Рисунок 169" descr="8056-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154923067"/>
          <a:ext cx="1260000" cy="12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224"/>
  <sheetViews>
    <sheetView tabSelected="1" workbookViewId="0">
      <selection activeCell="S5" sqref="S5"/>
    </sheetView>
  </sheetViews>
  <sheetFormatPr defaultColWidth="8.85546875" defaultRowHeight="15"/>
  <cols>
    <col min="1" max="1" width="18.85546875" customWidth="1"/>
    <col min="2" max="2" width="8.42578125" customWidth="1"/>
    <col min="3" max="3" width="22.5703125" style="44" customWidth="1"/>
    <col min="4" max="4" width="15.85546875" customWidth="1"/>
    <col min="5" max="6" width="15.85546875" style="44" customWidth="1"/>
    <col min="7" max="7" width="16.28515625" style="60" hidden="1" customWidth="1"/>
    <col min="8" max="8" width="16.28515625" style="44" hidden="1" customWidth="1"/>
    <col min="9" max="9" width="16.28515625" style="44" customWidth="1"/>
    <col min="10" max="10" width="16.28515625" style="44" hidden="1" customWidth="1"/>
    <col min="11" max="11" width="16.140625" customWidth="1"/>
    <col min="12" max="12" width="18.140625" customWidth="1"/>
    <col min="13" max="13" width="32.140625" customWidth="1"/>
    <col min="14" max="14" width="9.7109375" hidden="1" customWidth="1"/>
    <col min="15" max="15" width="19.28515625" customWidth="1"/>
    <col min="16" max="16" width="10.140625" customWidth="1"/>
    <col min="17" max="17" width="7.42578125" hidden="1" customWidth="1"/>
    <col min="18" max="18" width="8.85546875" hidden="1" customWidth="1"/>
  </cols>
  <sheetData>
    <row r="1" spans="1:17" ht="26.25" customHeight="1">
      <c r="A1" s="2" t="s">
        <v>0</v>
      </c>
      <c r="B1" s="2"/>
      <c r="C1" s="51"/>
      <c r="D1" s="104" t="s">
        <v>102</v>
      </c>
      <c r="E1" s="104"/>
      <c r="F1" s="104"/>
      <c r="G1" s="104"/>
      <c r="H1" s="54"/>
      <c r="I1" s="57"/>
      <c r="J1" s="57"/>
      <c r="K1" s="110" t="s">
        <v>264</v>
      </c>
      <c r="L1" s="111"/>
      <c r="M1" s="3"/>
    </row>
    <row r="2" spans="1:17" ht="26.25" customHeight="1">
      <c r="A2" s="2"/>
      <c r="B2" s="2"/>
      <c r="C2" s="52"/>
      <c r="D2" s="105"/>
      <c r="E2" s="105"/>
      <c r="F2" s="105"/>
      <c r="G2" s="105"/>
      <c r="H2" s="55"/>
      <c r="I2" s="58"/>
      <c r="J2" s="58"/>
      <c r="K2" s="112"/>
      <c r="L2" s="113"/>
      <c r="M2" s="5" t="s">
        <v>12</v>
      </c>
    </row>
    <row r="3" spans="1:17" ht="26.25" customHeight="1">
      <c r="A3" s="2"/>
      <c r="B3" s="2"/>
      <c r="C3" s="53"/>
      <c r="D3" s="106"/>
      <c r="E3" s="106"/>
      <c r="F3" s="106"/>
      <c r="G3" s="106"/>
      <c r="H3" s="56"/>
      <c r="I3" s="59"/>
      <c r="J3" s="59"/>
      <c r="K3" s="114"/>
      <c r="L3" s="115"/>
      <c r="M3" s="118">
        <f>SUM(N10:N222)</f>
        <v>0</v>
      </c>
    </row>
    <row r="4" spans="1:17" ht="18" customHeight="1">
      <c r="A4" s="107" t="s">
        <v>8</v>
      </c>
      <c r="B4" s="107"/>
      <c r="C4" s="107"/>
      <c r="D4" s="108" t="s">
        <v>101</v>
      </c>
      <c r="E4" s="109"/>
      <c r="F4" s="109"/>
      <c r="G4" s="109"/>
      <c r="H4" s="109"/>
      <c r="I4" s="109"/>
      <c r="J4" s="109"/>
      <c r="K4" s="109"/>
      <c r="L4" s="109"/>
      <c r="M4" s="75">
        <v>140</v>
      </c>
    </row>
    <row r="5" spans="1:17" ht="18" customHeight="1">
      <c r="A5" s="116" t="s">
        <v>9</v>
      </c>
      <c r="B5" s="116"/>
      <c r="C5" s="116"/>
      <c r="D5" s="100"/>
      <c r="E5" s="101"/>
      <c r="F5" s="101"/>
      <c r="G5" s="101"/>
      <c r="H5" s="101"/>
      <c r="I5" s="101"/>
      <c r="J5" s="101"/>
      <c r="K5" s="101"/>
      <c r="L5" s="101"/>
      <c r="M5" s="75">
        <v>73</v>
      </c>
    </row>
    <row r="6" spans="1:17" ht="18" customHeight="1">
      <c r="A6" s="99" t="s">
        <v>10</v>
      </c>
      <c r="B6" s="99"/>
      <c r="C6" s="99"/>
      <c r="D6" s="100"/>
      <c r="E6" s="101"/>
      <c r="F6" s="101"/>
      <c r="G6" s="101"/>
      <c r="H6" s="101"/>
      <c r="I6" s="101"/>
      <c r="J6" s="101"/>
      <c r="K6" s="101"/>
      <c r="L6" s="101"/>
      <c r="M6" s="1"/>
    </row>
    <row r="7" spans="1:17" ht="10.5" customHeight="1">
      <c r="A7" s="4"/>
      <c r="B7" s="4"/>
      <c r="C7" s="4"/>
      <c r="D7" s="4"/>
      <c r="E7" s="4"/>
      <c r="F7" s="4"/>
      <c r="G7" s="74"/>
      <c r="H7" s="4"/>
      <c r="I7" s="4"/>
      <c r="J7" s="4"/>
      <c r="K7" s="4"/>
      <c r="L7" s="4"/>
    </row>
    <row r="8" spans="1:17" ht="36.75" customHeight="1">
      <c r="A8" s="61" t="s">
        <v>1</v>
      </c>
      <c r="B8" s="62" t="s">
        <v>14</v>
      </c>
      <c r="C8" s="63" t="s">
        <v>2</v>
      </c>
      <c r="D8" s="61" t="s">
        <v>13</v>
      </c>
      <c r="E8" s="61" t="s">
        <v>3</v>
      </c>
      <c r="F8" s="61" t="s">
        <v>4</v>
      </c>
      <c r="G8" s="66" t="s">
        <v>268</v>
      </c>
      <c r="H8" s="65" t="s">
        <v>267</v>
      </c>
      <c r="I8" s="64" t="s">
        <v>269</v>
      </c>
      <c r="J8" s="64" t="s">
        <v>5</v>
      </c>
      <c r="K8" s="61" t="s">
        <v>6</v>
      </c>
      <c r="L8" s="41" t="s">
        <v>7</v>
      </c>
      <c r="M8" s="102" t="s">
        <v>212</v>
      </c>
      <c r="N8" s="103"/>
      <c r="O8" s="103"/>
      <c r="P8" s="35"/>
      <c r="Q8" s="34"/>
    </row>
    <row r="9" spans="1:17" ht="27.75" customHeight="1">
      <c r="A9" s="91" t="s">
        <v>97</v>
      </c>
      <c r="B9" s="91"/>
      <c r="C9" s="91"/>
      <c r="D9" s="91"/>
      <c r="E9" s="91"/>
      <c r="F9" s="91"/>
      <c r="G9" s="91"/>
      <c r="H9" s="91"/>
      <c r="I9" s="91"/>
      <c r="J9" s="91"/>
      <c r="K9" s="91"/>
      <c r="L9" s="94"/>
      <c r="M9" s="1"/>
    </row>
    <row r="10" spans="1:17" ht="49.5" customHeight="1">
      <c r="A10" s="81"/>
      <c r="B10" s="6" t="s">
        <v>100</v>
      </c>
      <c r="C10" s="43" t="s">
        <v>105</v>
      </c>
      <c r="D10" s="83" t="s">
        <v>27</v>
      </c>
      <c r="E10" s="29" t="s">
        <v>15</v>
      </c>
      <c r="F10" s="43" t="s">
        <v>220</v>
      </c>
      <c r="G10" s="67">
        <v>551</v>
      </c>
      <c r="H10" s="68">
        <f>G10
/100*80</f>
        <v>440.79999999999995</v>
      </c>
      <c r="I10" s="68">
        <f>G10/$M$4</f>
        <v>3.9357142857142855</v>
      </c>
      <c r="J10" s="68">
        <f>I10*$M$5</f>
        <v>287.30714285714282</v>
      </c>
      <c r="K10" s="29"/>
      <c r="L10" s="22"/>
      <c r="M10" s="1"/>
      <c r="N10" s="117">
        <f>I10*L10</f>
        <v>0</v>
      </c>
    </row>
    <row r="11" spans="1:17" ht="49.5" customHeight="1">
      <c r="A11" s="77"/>
      <c r="B11" s="14" t="s">
        <v>100</v>
      </c>
      <c r="C11" s="39"/>
      <c r="D11" s="85"/>
      <c r="E11" s="30"/>
      <c r="F11" s="30"/>
      <c r="G11" s="69"/>
      <c r="H11" s="70"/>
      <c r="I11" s="70"/>
      <c r="J11" s="70"/>
      <c r="K11" s="33"/>
      <c r="L11" s="25"/>
      <c r="M11" s="1"/>
      <c r="N11" s="117">
        <f t="shared" ref="N11:N74" si="0">I11*L11</f>
        <v>0</v>
      </c>
    </row>
    <row r="12" spans="1:17" ht="99" customHeight="1">
      <c r="A12" s="18"/>
      <c r="B12" s="7" t="s">
        <v>100</v>
      </c>
      <c r="C12" s="39" t="s">
        <v>178</v>
      </c>
      <c r="D12" s="85"/>
      <c r="E12" s="30" t="s">
        <v>16</v>
      </c>
      <c r="F12" s="39" t="s">
        <v>220</v>
      </c>
      <c r="G12" s="69">
        <v>570</v>
      </c>
      <c r="H12" s="70">
        <f t="shared" ref="H12:H54" si="1">G12
/100*80</f>
        <v>456</v>
      </c>
      <c r="I12" s="70">
        <f>G12/$M$4</f>
        <v>4.0714285714285712</v>
      </c>
      <c r="J12" s="70">
        <f>I12*$M$5</f>
        <v>297.21428571428572</v>
      </c>
      <c r="K12" s="47"/>
      <c r="L12" s="25"/>
      <c r="M12" s="1"/>
      <c r="N12" s="117">
        <f t="shared" si="0"/>
        <v>0</v>
      </c>
    </row>
    <row r="13" spans="1:17" ht="49.5" customHeight="1">
      <c r="A13" s="76"/>
      <c r="B13" s="48" t="s">
        <v>100</v>
      </c>
      <c r="C13" s="43" t="s">
        <v>106</v>
      </c>
      <c r="D13" s="83" t="s">
        <v>26</v>
      </c>
      <c r="E13" s="29" t="s">
        <v>15</v>
      </c>
      <c r="F13" s="43" t="s">
        <v>220</v>
      </c>
      <c r="G13" s="67">
        <v>551</v>
      </c>
      <c r="H13" s="68">
        <f t="shared" si="1"/>
        <v>440.79999999999995</v>
      </c>
      <c r="I13" s="68">
        <f>G13/$M$4</f>
        <v>3.9357142857142855</v>
      </c>
      <c r="J13" s="68">
        <f>I13*$M$5</f>
        <v>287.30714285714282</v>
      </c>
      <c r="K13" s="33"/>
      <c r="L13" s="22"/>
      <c r="M13" s="1"/>
      <c r="N13" s="117">
        <f t="shared" si="0"/>
        <v>0</v>
      </c>
    </row>
    <row r="14" spans="1:17" ht="49.5" customHeight="1">
      <c r="A14" s="77"/>
      <c r="B14" s="14" t="s">
        <v>100</v>
      </c>
      <c r="C14" s="39"/>
      <c r="D14" s="85"/>
      <c r="E14" s="30"/>
      <c r="F14" s="30"/>
      <c r="G14" s="69"/>
      <c r="H14" s="70"/>
      <c r="I14" s="70"/>
      <c r="J14" s="70"/>
      <c r="K14" s="30"/>
      <c r="L14" s="25"/>
      <c r="M14" s="1"/>
      <c r="N14" s="117">
        <f t="shared" si="0"/>
        <v>0</v>
      </c>
    </row>
    <row r="15" spans="1:17" ht="99" customHeight="1">
      <c r="A15" s="18"/>
      <c r="B15" s="50" t="s">
        <v>100</v>
      </c>
      <c r="C15" s="39" t="s">
        <v>179</v>
      </c>
      <c r="D15" s="84"/>
      <c r="E15" s="30" t="s">
        <v>16</v>
      </c>
      <c r="F15" s="38" t="s">
        <v>220</v>
      </c>
      <c r="G15" s="69">
        <v>570</v>
      </c>
      <c r="H15" s="70">
        <f t="shared" si="1"/>
        <v>456</v>
      </c>
      <c r="I15" s="70">
        <f>G15/$M$4</f>
        <v>4.0714285714285712</v>
      </c>
      <c r="J15" s="70">
        <f>I15*$M$5</f>
        <v>297.21428571428572</v>
      </c>
      <c r="K15" s="30"/>
      <c r="L15" s="25"/>
      <c r="M15" s="1"/>
      <c r="N15" s="117">
        <f t="shared" si="0"/>
        <v>0</v>
      </c>
    </row>
    <row r="16" spans="1:17" ht="49.5" customHeight="1">
      <c r="A16" s="76"/>
      <c r="B16" s="48" t="s">
        <v>100</v>
      </c>
      <c r="C16" s="43" t="s">
        <v>107</v>
      </c>
      <c r="D16" s="83" t="s">
        <v>25</v>
      </c>
      <c r="E16" s="29" t="s">
        <v>15</v>
      </c>
      <c r="F16" s="43" t="s">
        <v>220</v>
      </c>
      <c r="G16" s="67">
        <v>551</v>
      </c>
      <c r="H16" s="68">
        <f t="shared" si="1"/>
        <v>440.79999999999995</v>
      </c>
      <c r="I16" s="68">
        <f>G16/$M$4</f>
        <v>3.9357142857142855</v>
      </c>
      <c r="J16" s="68">
        <f>I16*$M$5</f>
        <v>287.30714285714282</v>
      </c>
      <c r="K16" s="29"/>
      <c r="L16" s="22"/>
      <c r="M16" s="1"/>
      <c r="N16" s="117">
        <f t="shared" si="0"/>
        <v>0</v>
      </c>
    </row>
    <row r="17" spans="1:14" ht="49.5" customHeight="1">
      <c r="A17" s="77"/>
      <c r="B17" s="14" t="s">
        <v>100</v>
      </c>
      <c r="C17" s="39"/>
      <c r="D17" s="85"/>
      <c r="E17" s="30"/>
      <c r="F17" s="30"/>
      <c r="G17" s="69"/>
      <c r="H17" s="70"/>
      <c r="I17" s="70"/>
      <c r="J17" s="70"/>
      <c r="K17" s="30"/>
      <c r="L17" s="25"/>
      <c r="M17" s="1"/>
      <c r="N17" s="117">
        <f t="shared" si="0"/>
        <v>0</v>
      </c>
    </row>
    <row r="18" spans="1:14" ht="99" customHeight="1">
      <c r="A18" s="18"/>
      <c r="B18" s="7" t="s">
        <v>100</v>
      </c>
      <c r="C18" s="38" t="s">
        <v>180</v>
      </c>
      <c r="D18" s="84"/>
      <c r="E18" s="23" t="s">
        <v>16</v>
      </c>
      <c r="F18" s="38" t="s">
        <v>220</v>
      </c>
      <c r="G18" s="71">
        <v>570</v>
      </c>
      <c r="H18" s="70">
        <f t="shared" si="1"/>
        <v>456</v>
      </c>
      <c r="I18" s="70">
        <f t="shared" ref="I18:I19" si="2">G18/$M$4</f>
        <v>4.0714285714285712</v>
      </c>
      <c r="J18" s="70">
        <f t="shared" ref="J18:J19" si="3">I18*$M$5</f>
        <v>297.21428571428572</v>
      </c>
      <c r="K18" s="23"/>
      <c r="L18" s="28"/>
      <c r="M18" s="1"/>
      <c r="N18" s="117">
        <f t="shared" si="0"/>
        <v>0</v>
      </c>
    </row>
    <row r="19" spans="1:14" ht="49.5" customHeight="1">
      <c r="A19" s="76"/>
      <c r="B19" s="14" t="s">
        <v>100</v>
      </c>
      <c r="C19" s="39" t="s">
        <v>108</v>
      </c>
      <c r="D19" s="83" t="s">
        <v>24</v>
      </c>
      <c r="E19" s="30" t="s">
        <v>15</v>
      </c>
      <c r="F19" s="39" t="s">
        <v>220</v>
      </c>
      <c r="G19" s="69">
        <v>551</v>
      </c>
      <c r="H19" s="68">
        <f t="shared" si="1"/>
        <v>440.79999999999995</v>
      </c>
      <c r="I19" s="68">
        <f t="shared" si="2"/>
        <v>3.9357142857142855</v>
      </c>
      <c r="J19" s="68">
        <f t="shared" si="3"/>
        <v>287.30714285714282</v>
      </c>
      <c r="K19" s="30"/>
      <c r="L19" s="24"/>
      <c r="M19" s="1"/>
      <c r="N19" s="117">
        <f t="shared" si="0"/>
        <v>0</v>
      </c>
    </row>
    <row r="20" spans="1:14" ht="49.5" customHeight="1">
      <c r="A20" s="77"/>
      <c r="B20" s="14" t="s">
        <v>100</v>
      </c>
      <c r="C20" s="39"/>
      <c r="D20" s="85"/>
      <c r="E20" s="30"/>
      <c r="F20" s="30"/>
      <c r="G20" s="69"/>
      <c r="H20" s="70"/>
      <c r="I20" s="70"/>
      <c r="J20" s="70"/>
      <c r="K20" s="30"/>
      <c r="L20" s="24"/>
      <c r="M20" s="1"/>
      <c r="N20" s="117">
        <f t="shared" si="0"/>
        <v>0</v>
      </c>
    </row>
    <row r="21" spans="1:14" ht="99" customHeight="1">
      <c r="A21" s="18"/>
      <c r="B21" s="7" t="s">
        <v>100</v>
      </c>
      <c r="C21" s="38" t="s">
        <v>218</v>
      </c>
      <c r="D21" s="84"/>
      <c r="E21" s="23" t="s">
        <v>15</v>
      </c>
      <c r="F21" s="38" t="s">
        <v>220</v>
      </c>
      <c r="G21" s="71">
        <v>703</v>
      </c>
      <c r="H21" s="70">
        <f t="shared" si="1"/>
        <v>562.4</v>
      </c>
      <c r="I21" s="70">
        <f t="shared" ref="I21:I22" si="4">G21/$M$4</f>
        <v>5.0214285714285714</v>
      </c>
      <c r="J21" s="70">
        <f t="shared" ref="J21:J22" si="5">I21*$M$5</f>
        <v>366.56428571428569</v>
      </c>
      <c r="K21" s="23"/>
      <c r="L21" s="28"/>
      <c r="M21" s="1"/>
      <c r="N21" s="117">
        <f t="shared" si="0"/>
        <v>0</v>
      </c>
    </row>
    <row r="22" spans="1:14" ht="49.5" customHeight="1">
      <c r="A22" s="76"/>
      <c r="B22" s="48" t="s">
        <v>100</v>
      </c>
      <c r="C22" s="39" t="s">
        <v>109</v>
      </c>
      <c r="D22" s="83" t="s">
        <v>23</v>
      </c>
      <c r="E22" s="30" t="s">
        <v>15</v>
      </c>
      <c r="F22" s="39" t="s">
        <v>220</v>
      </c>
      <c r="G22" s="69">
        <v>551</v>
      </c>
      <c r="H22" s="68">
        <f t="shared" si="1"/>
        <v>440.79999999999995</v>
      </c>
      <c r="I22" s="68">
        <f t="shared" si="4"/>
        <v>3.9357142857142855</v>
      </c>
      <c r="J22" s="68">
        <f t="shared" si="5"/>
        <v>287.30714285714282</v>
      </c>
      <c r="K22" s="30"/>
      <c r="L22" s="24"/>
      <c r="M22" s="1"/>
      <c r="N22" s="117">
        <f t="shared" si="0"/>
        <v>0</v>
      </c>
    </row>
    <row r="23" spans="1:14" ht="49.5" customHeight="1">
      <c r="A23" s="77"/>
      <c r="B23" s="14" t="s">
        <v>100</v>
      </c>
      <c r="C23" s="39"/>
      <c r="D23" s="85"/>
      <c r="E23" s="30"/>
      <c r="F23" s="30"/>
      <c r="G23" s="69"/>
      <c r="H23" s="70"/>
      <c r="I23" s="70"/>
      <c r="J23" s="70"/>
      <c r="K23" s="30"/>
      <c r="L23" s="24"/>
      <c r="M23" s="1"/>
      <c r="N23" s="117">
        <f t="shared" si="0"/>
        <v>0</v>
      </c>
    </row>
    <row r="24" spans="1:14" ht="99" customHeight="1">
      <c r="A24" s="18"/>
      <c r="B24" s="50" t="s">
        <v>100</v>
      </c>
      <c r="C24" s="38" t="s">
        <v>181</v>
      </c>
      <c r="D24" s="84"/>
      <c r="E24" s="23" t="s">
        <v>16</v>
      </c>
      <c r="F24" s="38" t="s">
        <v>220</v>
      </c>
      <c r="G24" s="71">
        <v>570</v>
      </c>
      <c r="H24" s="70">
        <f t="shared" si="1"/>
        <v>456</v>
      </c>
      <c r="I24" s="70">
        <f t="shared" ref="I24:I25" si="6">G24/$M$4</f>
        <v>4.0714285714285712</v>
      </c>
      <c r="J24" s="70">
        <f t="shared" ref="J24:J25" si="7">I24*$M$5</f>
        <v>297.21428571428572</v>
      </c>
      <c r="K24" s="23"/>
      <c r="L24" s="28"/>
      <c r="M24" s="1"/>
      <c r="N24" s="117">
        <f t="shared" si="0"/>
        <v>0</v>
      </c>
    </row>
    <row r="25" spans="1:14" ht="49.5" customHeight="1">
      <c r="A25" s="76"/>
      <c r="B25" s="48" t="s">
        <v>100</v>
      </c>
      <c r="C25" s="39" t="s">
        <v>110</v>
      </c>
      <c r="D25" s="83" t="s">
        <v>22</v>
      </c>
      <c r="E25" s="30" t="s">
        <v>15</v>
      </c>
      <c r="F25" s="39" t="s">
        <v>220</v>
      </c>
      <c r="G25" s="69">
        <v>551</v>
      </c>
      <c r="H25" s="68">
        <f t="shared" si="1"/>
        <v>440.79999999999995</v>
      </c>
      <c r="I25" s="68">
        <f t="shared" si="6"/>
        <v>3.9357142857142855</v>
      </c>
      <c r="J25" s="68">
        <f t="shared" si="7"/>
        <v>287.30714285714282</v>
      </c>
      <c r="K25" s="30"/>
      <c r="L25" s="24"/>
      <c r="M25" s="1"/>
      <c r="N25" s="117">
        <f t="shared" si="0"/>
        <v>0</v>
      </c>
    </row>
    <row r="26" spans="1:14" ht="49.5" customHeight="1">
      <c r="A26" s="77"/>
      <c r="B26" s="14" t="s">
        <v>100</v>
      </c>
      <c r="C26" s="39"/>
      <c r="D26" s="85"/>
      <c r="E26" s="30"/>
      <c r="F26" s="30"/>
      <c r="G26" s="69"/>
      <c r="H26" s="70"/>
      <c r="I26" s="70"/>
      <c r="J26" s="70"/>
      <c r="K26" s="30"/>
      <c r="L26" s="24"/>
      <c r="M26" s="1"/>
      <c r="N26" s="117">
        <f t="shared" si="0"/>
        <v>0</v>
      </c>
    </row>
    <row r="27" spans="1:14" ht="99" customHeight="1">
      <c r="A27" s="18"/>
      <c r="B27" s="50" t="s">
        <v>100</v>
      </c>
      <c r="C27" s="38" t="s">
        <v>182</v>
      </c>
      <c r="D27" s="84"/>
      <c r="E27" s="23" t="s">
        <v>16</v>
      </c>
      <c r="F27" s="38" t="s">
        <v>220</v>
      </c>
      <c r="G27" s="71">
        <v>570</v>
      </c>
      <c r="H27" s="70">
        <f t="shared" si="1"/>
        <v>456</v>
      </c>
      <c r="I27" s="70">
        <f t="shared" ref="I27:I28" si="8">G27/$M$4</f>
        <v>4.0714285714285712</v>
      </c>
      <c r="J27" s="70">
        <f t="shared" ref="J27:J28" si="9">I27*$M$5</f>
        <v>297.21428571428572</v>
      </c>
      <c r="K27" s="23"/>
      <c r="L27" s="28"/>
      <c r="M27" s="1"/>
      <c r="N27" s="117">
        <f t="shared" si="0"/>
        <v>0</v>
      </c>
    </row>
    <row r="28" spans="1:14" ht="49.5" customHeight="1">
      <c r="A28" s="76"/>
      <c r="B28" s="14" t="s">
        <v>100</v>
      </c>
      <c r="C28" s="39" t="s">
        <v>111</v>
      </c>
      <c r="D28" s="83" t="s">
        <v>21</v>
      </c>
      <c r="E28" s="30" t="s">
        <v>15</v>
      </c>
      <c r="F28" s="39" t="s">
        <v>220</v>
      </c>
      <c r="G28" s="69">
        <v>551</v>
      </c>
      <c r="H28" s="68">
        <f t="shared" si="1"/>
        <v>440.79999999999995</v>
      </c>
      <c r="I28" s="68">
        <f t="shared" si="8"/>
        <v>3.9357142857142855</v>
      </c>
      <c r="J28" s="68">
        <f t="shared" si="9"/>
        <v>287.30714285714282</v>
      </c>
      <c r="K28" s="30" t="s">
        <v>219</v>
      </c>
      <c r="L28" s="24"/>
      <c r="M28" s="1"/>
      <c r="N28" s="117">
        <f t="shared" si="0"/>
        <v>0</v>
      </c>
    </row>
    <row r="29" spans="1:14" ht="49.5" customHeight="1">
      <c r="A29" s="77"/>
      <c r="B29" s="14" t="s">
        <v>100</v>
      </c>
      <c r="C29" s="39"/>
      <c r="D29" s="85"/>
      <c r="E29" s="30"/>
      <c r="F29" s="30"/>
      <c r="G29" s="69"/>
      <c r="H29" s="70"/>
      <c r="I29" s="70"/>
      <c r="J29" s="70"/>
      <c r="K29" s="30"/>
      <c r="L29" s="24"/>
      <c r="M29" s="1"/>
      <c r="N29" s="117">
        <f t="shared" si="0"/>
        <v>0</v>
      </c>
    </row>
    <row r="30" spans="1:14" ht="99" customHeight="1">
      <c r="A30" s="18"/>
      <c r="B30" s="7" t="s">
        <v>100</v>
      </c>
      <c r="C30" s="38" t="s">
        <v>183</v>
      </c>
      <c r="D30" s="84"/>
      <c r="E30" s="23" t="s">
        <v>16</v>
      </c>
      <c r="F30" s="38" t="s">
        <v>220</v>
      </c>
      <c r="G30" s="71">
        <v>570</v>
      </c>
      <c r="H30" s="70">
        <f t="shared" si="1"/>
        <v>456</v>
      </c>
      <c r="I30" s="70">
        <f t="shared" ref="I30:I31" si="10">G30/$M$4</f>
        <v>4.0714285714285712</v>
      </c>
      <c r="J30" s="70">
        <f t="shared" ref="J30:J31" si="11">I30*$M$5</f>
        <v>297.21428571428572</v>
      </c>
      <c r="K30" s="23"/>
      <c r="L30" s="28"/>
      <c r="M30" s="1"/>
      <c r="N30" s="117">
        <f t="shared" si="0"/>
        <v>0</v>
      </c>
    </row>
    <row r="31" spans="1:14" ht="49.5" customHeight="1">
      <c r="A31" s="76"/>
      <c r="B31" s="14" t="s">
        <v>100</v>
      </c>
      <c r="C31" s="39" t="s">
        <v>112</v>
      </c>
      <c r="D31" s="83" t="s">
        <v>20</v>
      </c>
      <c r="E31" s="30" t="s">
        <v>15</v>
      </c>
      <c r="F31" s="39" t="s">
        <v>220</v>
      </c>
      <c r="G31" s="69">
        <v>551</v>
      </c>
      <c r="H31" s="68">
        <f t="shared" si="1"/>
        <v>440.79999999999995</v>
      </c>
      <c r="I31" s="68">
        <f t="shared" si="10"/>
        <v>3.9357142857142855</v>
      </c>
      <c r="J31" s="68">
        <f t="shared" si="11"/>
        <v>287.30714285714282</v>
      </c>
      <c r="K31" s="30"/>
      <c r="L31" s="24"/>
      <c r="M31" s="1"/>
      <c r="N31" s="117">
        <f t="shared" si="0"/>
        <v>0</v>
      </c>
    </row>
    <row r="32" spans="1:14" ht="49.5" customHeight="1">
      <c r="A32" s="77"/>
      <c r="B32" s="14" t="s">
        <v>100</v>
      </c>
      <c r="C32" s="39"/>
      <c r="D32" s="85"/>
      <c r="E32" s="30"/>
      <c r="F32" s="30"/>
      <c r="G32" s="69"/>
      <c r="H32" s="70"/>
      <c r="I32" s="70"/>
      <c r="J32" s="70"/>
      <c r="K32" s="30"/>
      <c r="L32" s="24"/>
      <c r="M32" s="1"/>
      <c r="N32" s="117">
        <f t="shared" si="0"/>
        <v>0</v>
      </c>
    </row>
    <row r="33" spans="1:14" ht="99" customHeight="1">
      <c r="A33" s="18"/>
      <c r="B33" s="50" t="s">
        <v>100</v>
      </c>
      <c r="C33" s="38" t="s">
        <v>184</v>
      </c>
      <c r="D33" s="84"/>
      <c r="E33" s="23" t="s">
        <v>16</v>
      </c>
      <c r="F33" s="38" t="s">
        <v>220</v>
      </c>
      <c r="G33" s="71">
        <v>570</v>
      </c>
      <c r="H33" s="70">
        <f t="shared" si="1"/>
        <v>456</v>
      </c>
      <c r="I33" s="70">
        <f t="shared" ref="I33:I34" si="12">G33/$M$4</f>
        <v>4.0714285714285712</v>
      </c>
      <c r="J33" s="70">
        <f t="shared" ref="J33:J34" si="13">I33*$M$5</f>
        <v>297.21428571428572</v>
      </c>
      <c r="K33" s="23"/>
      <c r="L33" s="28"/>
      <c r="M33" s="1"/>
      <c r="N33" s="117">
        <f t="shared" si="0"/>
        <v>0</v>
      </c>
    </row>
    <row r="34" spans="1:14" ht="49.5" customHeight="1">
      <c r="A34" s="76"/>
      <c r="B34" s="48" t="s">
        <v>100</v>
      </c>
      <c r="C34" s="39" t="s">
        <v>113</v>
      </c>
      <c r="D34" s="83" t="s">
        <v>19</v>
      </c>
      <c r="E34" s="30" t="s">
        <v>15</v>
      </c>
      <c r="F34" s="39" t="s">
        <v>220</v>
      </c>
      <c r="G34" s="69">
        <v>551</v>
      </c>
      <c r="H34" s="68">
        <f t="shared" si="1"/>
        <v>440.79999999999995</v>
      </c>
      <c r="I34" s="68">
        <f t="shared" si="12"/>
        <v>3.9357142857142855</v>
      </c>
      <c r="J34" s="68">
        <f t="shared" si="13"/>
        <v>287.30714285714282</v>
      </c>
      <c r="K34" s="30"/>
      <c r="L34" s="24"/>
      <c r="M34" s="1"/>
      <c r="N34" s="117">
        <f t="shared" si="0"/>
        <v>0</v>
      </c>
    </row>
    <row r="35" spans="1:14" ht="49.5" customHeight="1">
      <c r="A35" s="77"/>
      <c r="B35" s="14" t="s">
        <v>100</v>
      </c>
      <c r="C35" s="39"/>
      <c r="D35" s="85"/>
      <c r="E35" s="30"/>
      <c r="F35" s="30"/>
      <c r="G35" s="69"/>
      <c r="H35" s="70"/>
      <c r="I35" s="70"/>
      <c r="J35" s="70"/>
      <c r="K35" s="30"/>
      <c r="L35" s="24"/>
      <c r="M35" s="1"/>
      <c r="N35" s="117">
        <f t="shared" si="0"/>
        <v>0</v>
      </c>
    </row>
    <row r="36" spans="1:14" ht="99" customHeight="1">
      <c r="A36" s="18"/>
      <c r="B36" s="50" t="s">
        <v>100</v>
      </c>
      <c r="C36" s="38" t="s">
        <v>185</v>
      </c>
      <c r="D36" s="84"/>
      <c r="E36" s="23" t="s">
        <v>16</v>
      </c>
      <c r="F36" s="38" t="s">
        <v>220</v>
      </c>
      <c r="G36" s="71">
        <v>570</v>
      </c>
      <c r="H36" s="70">
        <f t="shared" si="1"/>
        <v>456</v>
      </c>
      <c r="I36" s="70">
        <f t="shared" ref="I36:I37" si="14">G36/$M$4</f>
        <v>4.0714285714285712</v>
      </c>
      <c r="J36" s="70">
        <f t="shared" ref="J36:J37" si="15">I36*$M$5</f>
        <v>297.21428571428572</v>
      </c>
      <c r="K36" s="23"/>
      <c r="L36" s="28"/>
      <c r="M36" s="1"/>
      <c r="N36" s="117">
        <f t="shared" si="0"/>
        <v>0</v>
      </c>
    </row>
    <row r="37" spans="1:14" ht="49.5" customHeight="1">
      <c r="A37" s="76"/>
      <c r="B37" s="48" t="s">
        <v>100</v>
      </c>
      <c r="C37" s="39" t="s">
        <v>114</v>
      </c>
      <c r="D37" s="83" t="s">
        <v>18</v>
      </c>
      <c r="E37" s="30" t="s">
        <v>15</v>
      </c>
      <c r="F37" s="39" t="s">
        <v>220</v>
      </c>
      <c r="G37" s="69">
        <v>551</v>
      </c>
      <c r="H37" s="68">
        <f t="shared" si="1"/>
        <v>440.79999999999995</v>
      </c>
      <c r="I37" s="68">
        <f t="shared" si="14"/>
        <v>3.9357142857142855</v>
      </c>
      <c r="J37" s="68">
        <f t="shared" si="15"/>
        <v>287.30714285714282</v>
      </c>
      <c r="K37" s="30"/>
      <c r="L37" s="24"/>
      <c r="M37" s="1"/>
      <c r="N37" s="117">
        <f t="shared" si="0"/>
        <v>0</v>
      </c>
    </row>
    <row r="38" spans="1:14" ht="49.5" customHeight="1">
      <c r="A38" s="77"/>
      <c r="B38" s="14" t="s">
        <v>100</v>
      </c>
      <c r="C38" s="39"/>
      <c r="D38" s="85"/>
      <c r="E38" s="30"/>
      <c r="F38" s="30"/>
      <c r="G38" s="69"/>
      <c r="H38" s="70"/>
      <c r="I38" s="70"/>
      <c r="J38" s="70"/>
      <c r="K38" s="30"/>
      <c r="L38" s="24"/>
      <c r="M38" s="1"/>
      <c r="N38" s="117">
        <f t="shared" si="0"/>
        <v>0</v>
      </c>
    </row>
    <row r="39" spans="1:14" ht="99" customHeight="1">
      <c r="A39" s="18"/>
      <c r="B39" s="50" t="s">
        <v>100</v>
      </c>
      <c r="C39" s="38" t="s">
        <v>186</v>
      </c>
      <c r="D39" s="84"/>
      <c r="E39" s="23" t="s">
        <v>16</v>
      </c>
      <c r="F39" s="38" t="s">
        <v>220</v>
      </c>
      <c r="G39" s="71">
        <v>570</v>
      </c>
      <c r="H39" s="70">
        <f t="shared" si="1"/>
        <v>456</v>
      </c>
      <c r="I39" s="70">
        <f t="shared" ref="I39:I40" si="16">G39/$M$4</f>
        <v>4.0714285714285712</v>
      </c>
      <c r="J39" s="70">
        <f t="shared" ref="J39:J40" si="17">I39*$M$5</f>
        <v>297.21428571428572</v>
      </c>
      <c r="K39" s="23"/>
      <c r="L39" s="28"/>
      <c r="M39" s="1"/>
      <c r="N39" s="117">
        <f t="shared" si="0"/>
        <v>0</v>
      </c>
    </row>
    <row r="40" spans="1:14" ht="49.5" customHeight="1">
      <c r="A40" s="76"/>
      <c r="B40" s="48" t="s">
        <v>100</v>
      </c>
      <c r="C40" s="39" t="s">
        <v>115</v>
      </c>
      <c r="D40" s="83" t="s">
        <v>28</v>
      </c>
      <c r="E40" s="30" t="s">
        <v>15</v>
      </c>
      <c r="F40" s="39" t="s">
        <v>220</v>
      </c>
      <c r="G40" s="69">
        <v>551</v>
      </c>
      <c r="H40" s="68">
        <f t="shared" si="1"/>
        <v>440.79999999999995</v>
      </c>
      <c r="I40" s="68">
        <f t="shared" si="16"/>
        <v>3.9357142857142855</v>
      </c>
      <c r="J40" s="68">
        <f t="shared" si="17"/>
        <v>287.30714285714282</v>
      </c>
      <c r="K40" s="30"/>
      <c r="L40" s="24"/>
      <c r="M40" s="1"/>
      <c r="N40" s="117">
        <f t="shared" si="0"/>
        <v>0</v>
      </c>
    </row>
    <row r="41" spans="1:14" ht="49.5" customHeight="1">
      <c r="A41" s="77"/>
      <c r="B41" s="14" t="s">
        <v>100</v>
      </c>
      <c r="C41" s="39"/>
      <c r="D41" s="85"/>
      <c r="E41" s="30"/>
      <c r="F41" s="30"/>
      <c r="G41" s="69"/>
      <c r="H41" s="70"/>
      <c r="I41" s="70"/>
      <c r="J41" s="70"/>
      <c r="K41" s="30"/>
      <c r="L41" s="24"/>
      <c r="M41" s="1"/>
      <c r="N41" s="117">
        <f t="shared" si="0"/>
        <v>0</v>
      </c>
    </row>
    <row r="42" spans="1:14" ht="99" customHeight="1">
      <c r="A42" s="18"/>
      <c r="B42" s="7" t="s">
        <v>100</v>
      </c>
      <c r="C42" s="38" t="s">
        <v>187</v>
      </c>
      <c r="D42" s="84"/>
      <c r="E42" s="23" t="s">
        <v>16</v>
      </c>
      <c r="F42" s="38" t="s">
        <v>220</v>
      </c>
      <c r="G42" s="71">
        <v>570</v>
      </c>
      <c r="H42" s="70">
        <f t="shared" si="1"/>
        <v>456</v>
      </c>
      <c r="I42" s="70">
        <f t="shared" ref="I42:I43" si="18">G42/$M$4</f>
        <v>4.0714285714285712</v>
      </c>
      <c r="J42" s="70">
        <f t="shared" ref="J42:J43" si="19">I42*$M$5</f>
        <v>297.21428571428572</v>
      </c>
      <c r="K42" s="23"/>
      <c r="L42" s="28"/>
      <c r="M42" s="1"/>
      <c r="N42" s="117">
        <f t="shared" si="0"/>
        <v>0</v>
      </c>
    </row>
    <row r="43" spans="1:14" ht="49.5" customHeight="1">
      <c r="A43" s="76"/>
      <c r="B43" s="14" t="s">
        <v>100</v>
      </c>
      <c r="C43" s="39"/>
      <c r="D43" s="83" t="s">
        <v>17</v>
      </c>
      <c r="E43" s="30" t="s">
        <v>15</v>
      </c>
      <c r="F43" s="39" t="s">
        <v>220</v>
      </c>
      <c r="G43" s="69">
        <v>551</v>
      </c>
      <c r="H43" s="68">
        <f t="shared" si="1"/>
        <v>440.79999999999995</v>
      </c>
      <c r="I43" s="68">
        <f t="shared" si="18"/>
        <v>3.9357142857142855</v>
      </c>
      <c r="J43" s="68">
        <f t="shared" si="19"/>
        <v>287.30714285714282</v>
      </c>
      <c r="K43" s="30"/>
      <c r="L43" s="24"/>
      <c r="M43" s="1"/>
      <c r="N43" s="117">
        <f t="shared" si="0"/>
        <v>0</v>
      </c>
    </row>
    <row r="44" spans="1:14" ht="49.5" customHeight="1">
      <c r="A44" s="77"/>
      <c r="B44" s="14" t="s">
        <v>100</v>
      </c>
      <c r="C44" s="39"/>
      <c r="D44" s="85"/>
      <c r="E44" s="30"/>
      <c r="F44" s="30"/>
      <c r="G44" s="69"/>
      <c r="H44" s="70"/>
      <c r="I44" s="70"/>
      <c r="J44" s="70"/>
      <c r="K44" s="30"/>
      <c r="L44" s="24"/>
      <c r="M44" s="1"/>
      <c r="N44" s="117">
        <f t="shared" si="0"/>
        <v>0</v>
      </c>
    </row>
    <row r="45" spans="1:14" ht="99" customHeight="1">
      <c r="A45" s="18"/>
      <c r="B45" s="7" t="s">
        <v>100</v>
      </c>
      <c r="C45" s="38" t="s">
        <v>188</v>
      </c>
      <c r="D45" s="84"/>
      <c r="E45" s="23" t="s">
        <v>16</v>
      </c>
      <c r="F45" s="38" t="s">
        <v>220</v>
      </c>
      <c r="G45" s="71">
        <v>570</v>
      </c>
      <c r="H45" s="70">
        <f t="shared" si="1"/>
        <v>456</v>
      </c>
      <c r="I45" s="70">
        <f t="shared" ref="I45:I46" si="20">G45/$M$4</f>
        <v>4.0714285714285712</v>
      </c>
      <c r="J45" s="70">
        <f t="shared" ref="J45:J46" si="21">I45*$M$5</f>
        <v>297.21428571428572</v>
      </c>
      <c r="K45" s="23"/>
      <c r="L45" s="28"/>
      <c r="M45" s="1"/>
      <c r="N45" s="117">
        <f t="shared" si="0"/>
        <v>0</v>
      </c>
    </row>
    <row r="46" spans="1:14" ht="49.5" customHeight="1">
      <c r="A46" s="76"/>
      <c r="B46" s="14" t="s">
        <v>100</v>
      </c>
      <c r="C46" s="39" t="s">
        <v>116</v>
      </c>
      <c r="D46" s="83" t="s">
        <v>29</v>
      </c>
      <c r="E46" s="30" t="s">
        <v>15</v>
      </c>
      <c r="F46" s="39" t="s">
        <v>220</v>
      </c>
      <c r="G46" s="69">
        <v>551</v>
      </c>
      <c r="H46" s="68">
        <f t="shared" si="1"/>
        <v>440.79999999999995</v>
      </c>
      <c r="I46" s="68">
        <f t="shared" si="20"/>
        <v>3.9357142857142855</v>
      </c>
      <c r="J46" s="68">
        <f t="shared" si="21"/>
        <v>287.30714285714282</v>
      </c>
      <c r="K46" s="30"/>
      <c r="L46" s="24"/>
      <c r="M46" s="1"/>
      <c r="N46" s="117">
        <f t="shared" si="0"/>
        <v>0</v>
      </c>
    </row>
    <row r="47" spans="1:14" ht="49.5" customHeight="1">
      <c r="A47" s="77"/>
      <c r="B47" s="14" t="s">
        <v>100</v>
      </c>
      <c r="C47" s="39"/>
      <c r="D47" s="85"/>
      <c r="E47" s="30"/>
      <c r="F47" s="30"/>
      <c r="G47" s="69"/>
      <c r="H47" s="70"/>
      <c r="I47" s="70"/>
      <c r="J47" s="70"/>
      <c r="K47" s="30"/>
      <c r="L47" s="24"/>
      <c r="M47" s="1"/>
      <c r="N47" s="117">
        <f t="shared" si="0"/>
        <v>0</v>
      </c>
    </row>
    <row r="48" spans="1:14" ht="99" customHeight="1">
      <c r="A48" s="18"/>
      <c r="B48" s="7" t="s">
        <v>100</v>
      </c>
      <c r="C48" s="38" t="s">
        <v>189</v>
      </c>
      <c r="D48" s="84"/>
      <c r="E48" s="23" t="s">
        <v>16</v>
      </c>
      <c r="F48" s="38" t="s">
        <v>220</v>
      </c>
      <c r="G48" s="71">
        <v>570</v>
      </c>
      <c r="H48" s="70">
        <f t="shared" si="1"/>
        <v>456</v>
      </c>
      <c r="I48" s="70">
        <f t="shared" ref="I48:I49" si="22">G48/$M$4</f>
        <v>4.0714285714285712</v>
      </c>
      <c r="J48" s="70">
        <f t="shared" ref="J48:J49" si="23">I48*$M$5</f>
        <v>297.21428571428572</v>
      </c>
      <c r="K48" s="23"/>
      <c r="L48" s="28"/>
      <c r="M48" s="1"/>
      <c r="N48" s="117">
        <f t="shared" si="0"/>
        <v>0</v>
      </c>
    </row>
    <row r="49" spans="1:14" ht="49.5" customHeight="1">
      <c r="A49" s="76"/>
      <c r="B49" s="48" t="s">
        <v>100</v>
      </c>
      <c r="C49" s="39" t="s">
        <v>103</v>
      </c>
      <c r="D49" s="83" t="s">
        <v>30</v>
      </c>
      <c r="E49" s="30" t="s">
        <v>15</v>
      </c>
      <c r="F49" s="39" t="s">
        <v>220</v>
      </c>
      <c r="G49" s="69">
        <v>551</v>
      </c>
      <c r="H49" s="68">
        <f t="shared" si="1"/>
        <v>440.79999999999995</v>
      </c>
      <c r="I49" s="68">
        <f t="shared" si="22"/>
        <v>3.9357142857142855</v>
      </c>
      <c r="J49" s="68">
        <f t="shared" si="23"/>
        <v>287.30714285714282</v>
      </c>
      <c r="K49" s="30"/>
      <c r="L49" s="24"/>
      <c r="M49" s="1"/>
      <c r="N49" s="117">
        <f t="shared" si="0"/>
        <v>0</v>
      </c>
    </row>
    <row r="50" spans="1:14" ht="49.5" customHeight="1">
      <c r="A50" s="77"/>
      <c r="B50" s="14" t="s">
        <v>100</v>
      </c>
      <c r="C50" s="39"/>
      <c r="D50" s="85"/>
      <c r="E50" s="30"/>
      <c r="F50" s="30"/>
      <c r="G50" s="69"/>
      <c r="H50" s="70"/>
      <c r="I50" s="70"/>
      <c r="J50" s="70"/>
      <c r="K50" s="30"/>
      <c r="L50" s="24"/>
      <c r="M50" s="1"/>
      <c r="N50" s="117">
        <f t="shared" si="0"/>
        <v>0</v>
      </c>
    </row>
    <row r="51" spans="1:14" ht="99" customHeight="1">
      <c r="A51" s="18"/>
      <c r="B51" s="50" t="s">
        <v>100</v>
      </c>
      <c r="C51" s="38" t="s">
        <v>104</v>
      </c>
      <c r="D51" s="84"/>
      <c r="E51" s="23" t="s">
        <v>16</v>
      </c>
      <c r="F51" s="38" t="s">
        <v>220</v>
      </c>
      <c r="G51" s="71">
        <v>570</v>
      </c>
      <c r="H51" s="70">
        <f t="shared" si="1"/>
        <v>456</v>
      </c>
      <c r="I51" s="70">
        <f t="shared" ref="I51:I52" si="24">G51/$M$4</f>
        <v>4.0714285714285712</v>
      </c>
      <c r="J51" s="70">
        <f t="shared" ref="J51:J52" si="25">I51*$M$5</f>
        <v>297.21428571428572</v>
      </c>
      <c r="K51" s="23"/>
      <c r="L51" s="26"/>
      <c r="M51" s="1"/>
      <c r="N51" s="117">
        <f t="shared" si="0"/>
        <v>0</v>
      </c>
    </row>
    <row r="52" spans="1:14" ht="49.5" customHeight="1">
      <c r="A52" s="76"/>
      <c r="B52" s="14" t="s">
        <v>100</v>
      </c>
      <c r="C52" s="39" t="s">
        <v>117</v>
      </c>
      <c r="D52" s="83" t="s">
        <v>31</v>
      </c>
      <c r="E52" s="30" t="s">
        <v>15</v>
      </c>
      <c r="F52" s="39" t="s">
        <v>220</v>
      </c>
      <c r="G52" s="69">
        <v>551</v>
      </c>
      <c r="H52" s="68">
        <f t="shared" si="1"/>
        <v>440.79999999999995</v>
      </c>
      <c r="I52" s="68">
        <f t="shared" si="24"/>
        <v>3.9357142857142855</v>
      </c>
      <c r="J52" s="68">
        <f t="shared" si="25"/>
        <v>287.30714285714282</v>
      </c>
      <c r="K52" s="30"/>
      <c r="L52" s="25"/>
      <c r="M52" s="1"/>
      <c r="N52" s="117">
        <f t="shared" si="0"/>
        <v>0</v>
      </c>
    </row>
    <row r="53" spans="1:14" ht="49.5" customHeight="1">
      <c r="A53" s="77"/>
      <c r="B53" s="14" t="s">
        <v>100</v>
      </c>
      <c r="C53" s="39"/>
      <c r="D53" s="85"/>
      <c r="E53" s="30"/>
      <c r="F53" s="30"/>
      <c r="G53" s="69"/>
      <c r="H53" s="70"/>
      <c r="I53" s="70"/>
      <c r="J53" s="70"/>
      <c r="K53" s="30"/>
      <c r="L53" s="25"/>
      <c r="M53" s="1"/>
      <c r="N53" s="117">
        <f t="shared" si="0"/>
        <v>0</v>
      </c>
    </row>
    <row r="54" spans="1:14" ht="99" customHeight="1">
      <c r="A54" s="13"/>
      <c r="B54" s="50" t="s">
        <v>100</v>
      </c>
      <c r="C54" s="39" t="s">
        <v>190</v>
      </c>
      <c r="D54" s="84"/>
      <c r="E54" s="30" t="s">
        <v>16</v>
      </c>
      <c r="F54" s="38" t="s">
        <v>220</v>
      </c>
      <c r="G54" s="69">
        <v>570</v>
      </c>
      <c r="H54" s="70">
        <f t="shared" si="1"/>
        <v>456</v>
      </c>
      <c r="I54" s="70">
        <f>G54/$M$4</f>
        <v>4.0714285714285712</v>
      </c>
      <c r="J54" s="70">
        <f>I54*$M$5</f>
        <v>297.21428571428572</v>
      </c>
      <c r="K54" s="30"/>
      <c r="L54" s="25"/>
      <c r="M54" s="1"/>
      <c r="N54" s="117">
        <f t="shared" si="0"/>
        <v>0</v>
      </c>
    </row>
    <row r="55" spans="1:14" ht="27.75" customHeight="1">
      <c r="A55" s="91" t="s">
        <v>98</v>
      </c>
      <c r="B55" s="96"/>
      <c r="C55" s="91"/>
      <c r="D55" s="91"/>
      <c r="E55" s="91"/>
      <c r="F55" s="91"/>
      <c r="G55" s="91"/>
      <c r="H55" s="91"/>
      <c r="I55" s="91"/>
      <c r="J55" s="91"/>
      <c r="K55" s="91"/>
      <c r="L55" s="94"/>
      <c r="M55" s="1"/>
      <c r="N55" s="117">
        <f t="shared" si="0"/>
        <v>0</v>
      </c>
    </row>
    <row r="56" spans="1:14" ht="49.5" customHeight="1">
      <c r="A56" s="98"/>
      <c r="B56" s="49" t="s">
        <v>100</v>
      </c>
      <c r="C56" s="39" t="s">
        <v>118</v>
      </c>
      <c r="D56" s="85" t="s">
        <v>32</v>
      </c>
      <c r="E56" s="30" t="s">
        <v>15</v>
      </c>
      <c r="F56" s="39" t="s">
        <v>220</v>
      </c>
      <c r="G56" s="69">
        <v>551</v>
      </c>
      <c r="H56" s="70">
        <f>G56
/100*80</f>
        <v>440.79999999999995</v>
      </c>
      <c r="I56" s="68">
        <f>G56/$M$4</f>
        <v>3.9357142857142855</v>
      </c>
      <c r="J56" s="68">
        <f>I56*$M$5</f>
        <v>287.30714285714282</v>
      </c>
      <c r="K56" s="30"/>
      <c r="L56" s="24"/>
      <c r="M56" s="16"/>
      <c r="N56" s="117">
        <f t="shared" si="0"/>
        <v>0</v>
      </c>
    </row>
    <row r="57" spans="1:14" ht="49.5" customHeight="1">
      <c r="A57" s="77"/>
      <c r="B57" s="14" t="s">
        <v>100</v>
      </c>
      <c r="C57" s="39"/>
      <c r="D57" s="85"/>
      <c r="E57" s="30"/>
      <c r="F57" s="30"/>
      <c r="G57" s="69"/>
      <c r="H57" s="70"/>
      <c r="I57" s="70"/>
      <c r="J57" s="70"/>
      <c r="K57" s="30"/>
      <c r="L57" s="24"/>
      <c r="M57" s="16"/>
      <c r="N57" s="117">
        <f t="shared" si="0"/>
        <v>0</v>
      </c>
    </row>
    <row r="58" spans="1:14" ht="99" customHeight="1">
      <c r="A58" s="18"/>
      <c r="B58" s="50" t="s">
        <v>100</v>
      </c>
      <c r="C58" s="38" t="s">
        <v>191</v>
      </c>
      <c r="D58" s="84"/>
      <c r="E58" s="23" t="s">
        <v>16</v>
      </c>
      <c r="F58" s="38" t="s">
        <v>220</v>
      </c>
      <c r="G58" s="71">
        <v>570</v>
      </c>
      <c r="H58" s="72">
        <f t="shared" ref="H58:H79" si="26">G58
/100*80</f>
        <v>456</v>
      </c>
      <c r="I58" s="70">
        <f t="shared" ref="I58:I59" si="27">G58/$M$4</f>
        <v>4.0714285714285712</v>
      </c>
      <c r="J58" s="70">
        <f t="shared" ref="J58:J59" si="28">I58*$M$5</f>
        <v>297.21428571428572</v>
      </c>
      <c r="K58" s="23"/>
      <c r="L58" s="28"/>
      <c r="M58" s="16"/>
      <c r="N58" s="117">
        <f t="shared" si="0"/>
        <v>0</v>
      </c>
    </row>
    <row r="59" spans="1:14" ht="49.5" customHeight="1">
      <c r="A59" s="76"/>
      <c r="B59" s="49" t="s">
        <v>100</v>
      </c>
      <c r="C59" s="39" t="s">
        <v>119</v>
      </c>
      <c r="D59" s="83" t="s">
        <v>33</v>
      </c>
      <c r="E59" s="30" t="s">
        <v>15</v>
      </c>
      <c r="F59" s="39" t="s">
        <v>220</v>
      </c>
      <c r="G59" s="69">
        <v>551</v>
      </c>
      <c r="H59" s="70">
        <f t="shared" si="26"/>
        <v>440.79999999999995</v>
      </c>
      <c r="I59" s="68">
        <f t="shared" si="27"/>
        <v>3.9357142857142855</v>
      </c>
      <c r="J59" s="68">
        <f t="shared" si="28"/>
        <v>287.30714285714282</v>
      </c>
      <c r="K59" s="30"/>
      <c r="L59" s="24"/>
      <c r="M59" s="16"/>
      <c r="N59" s="117">
        <f t="shared" si="0"/>
        <v>0</v>
      </c>
    </row>
    <row r="60" spans="1:14" ht="49.5" customHeight="1">
      <c r="A60" s="77"/>
      <c r="B60" s="14" t="s">
        <v>100</v>
      </c>
      <c r="C60" s="39"/>
      <c r="D60" s="85"/>
      <c r="E60" s="30"/>
      <c r="F60" s="30"/>
      <c r="G60" s="69"/>
      <c r="H60" s="70"/>
      <c r="I60" s="70"/>
      <c r="J60" s="70"/>
      <c r="K60" s="30"/>
      <c r="L60" s="24"/>
      <c r="M60" s="16"/>
      <c r="N60" s="117">
        <f t="shared" si="0"/>
        <v>0</v>
      </c>
    </row>
    <row r="61" spans="1:14" ht="99" customHeight="1">
      <c r="A61" s="18"/>
      <c r="B61" s="50" t="s">
        <v>100</v>
      </c>
      <c r="C61" s="38" t="s">
        <v>192</v>
      </c>
      <c r="D61" s="84"/>
      <c r="E61" s="23" t="s">
        <v>16</v>
      </c>
      <c r="F61" s="38" t="s">
        <v>220</v>
      </c>
      <c r="G61" s="71">
        <v>570</v>
      </c>
      <c r="H61" s="72">
        <f t="shared" si="26"/>
        <v>456</v>
      </c>
      <c r="I61" s="70">
        <f t="shared" ref="I61:I62" si="29">G61/$M$4</f>
        <v>4.0714285714285712</v>
      </c>
      <c r="J61" s="70">
        <f t="shared" ref="J61:J62" si="30">I61*$M$5</f>
        <v>297.21428571428572</v>
      </c>
      <c r="K61" s="23"/>
      <c r="L61" s="28"/>
      <c r="M61" s="16"/>
      <c r="N61" s="117">
        <f t="shared" si="0"/>
        <v>0</v>
      </c>
    </row>
    <row r="62" spans="1:14" ht="49.5" customHeight="1">
      <c r="A62" s="76"/>
      <c r="B62" s="49" t="s">
        <v>100</v>
      </c>
      <c r="C62" s="39" t="s">
        <v>120</v>
      </c>
      <c r="D62" s="83" t="s">
        <v>34</v>
      </c>
      <c r="E62" s="30" t="s">
        <v>15</v>
      </c>
      <c r="F62" s="39" t="s">
        <v>220</v>
      </c>
      <c r="G62" s="69">
        <v>551</v>
      </c>
      <c r="H62" s="70">
        <f t="shared" si="26"/>
        <v>440.79999999999995</v>
      </c>
      <c r="I62" s="68">
        <f t="shared" si="29"/>
        <v>3.9357142857142855</v>
      </c>
      <c r="J62" s="68">
        <f t="shared" si="30"/>
        <v>287.30714285714282</v>
      </c>
      <c r="K62" s="30"/>
      <c r="L62" s="24"/>
      <c r="M62" s="16"/>
      <c r="N62" s="117">
        <f t="shared" si="0"/>
        <v>0</v>
      </c>
    </row>
    <row r="63" spans="1:14" ht="49.5" customHeight="1">
      <c r="A63" s="77"/>
      <c r="B63" s="14" t="s">
        <v>100</v>
      </c>
      <c r="C63" s="39"/>
      <c r="D63" s="85"/>
      <c r="E63" s="30"/>
      <c r="F63" s="30"/>
      <c r="G63" s="69"/>
      <c r="H63" s="70"/>
      <c r="I63" s="70"/>
      <c r="J63" s="70"/>
      <c r="K63" s="30"/>
      <c r="L63" s="24"/>
      <c r="M63" s="16"/>
      <c r="N63" s="117">
        <f t="shared" si="0"/>
        <v>0</v>
      </c>
    </row>
    <row r="64" spans="1:14" ht="99" customHeight="1">
      <c r="A64" s="18"/>
      <c r="B64" s="7" t="s">
        <v>100</v>
      </c>
      <c r="C64" s="38" t="s">
        <v>193</v>
      </c>
      <c r="D64" s="84"/>
      <c r="E64" s="23" t="s">
        <v>16</v>
      </c>
      <c r="F64" s="38" t="s">
        <v>220</v>
      </c>
      <c r="G64" s="71">
        <v>627</v>
      </c>
      <c r="H64" s="72">
        <f t="shared" si="26"/>
        <v>501.59999999999997</v>
      </c>
      <c r="I64" s="70">
        <f t="shared" ref="I64:I65" si="31">G64/$M$4</f>
        <v>4.4785714285714286</v>
      </c>
      <c r="J64" s="70">
        <f t="shared" ref="J64:J65" si="32">I64*$M$5</f>
        <v>326.93571428571431</v>
      </c>
      <c r="K64" s="23"/>
      <c r="L64" s="28"/>
      <c r="M64" s="16"/>
      <c r="N64" s="117">
        <f t="shared" si="0"/>
        <v>0</v>
      </c>
    </row>
    <row r="65" spans="1:14" ht="49.5" customHeight="1">
      <c r="A65" s="76"/>
      <c r="B65" s="6" t="s">
        <v>100</v>
      </c>
      <c r="C65" s="39" t="s">
        <v>121</v>
      </c>
      <c r="D65" s="83" t="s">
        <v>35</v>
      </c>
      <c r="E65" s="30" t="s">
        <v>15</v>
      </c>
      <c r="F65" s="39" t="s">
        <v>220</v>
      </c>
      <c r="G65" s="69">
        <v>551</v>
      </c>
      <c r="H65" s="70">
        <f t="shared" si="26"/>
        <v>440.79999999999995</v>
      </c>
      <c r="I65" s="68">
        <f t="shared" si="31"/>
        <v>3.9357142857142855</v>
      </c>
      <c r="J65" s="68">
        <f t="shared" si="32"/>
        <v>287.30714285714282</v>
      </c>
      <c r="K65" s="30"/>
      <c r="L65" s="24"/>
      <c r="M65" s="16"/>
      <c r="N65" s="117">
        <f t="shared" si="0"/>
        <v>0</v>
      </c>
    </row>
    <row r="66" spans="1:14" ht="49.5" customHeight="1">
      <c r="A66" s="77"/>
      <c r="B66" s="14" t="s">
        <v>100</v>
      </c>
      <c r="C66" s="39"/>
      <c r="D66" s="85"/>
      <c r="E66" s="30"/>
      <c r="F66" s="30"/>
      <c r="G66" s="69"/>
      <c r="H66" s="70"/>
      <c r="I66" s="70"/>
      <c r="J66" s="70"/>
      <c r="K66" s="30"/>
      <c r="L66" s="24"/>
      <c r="M66" s="16"/>
      <c r="N66" s="117">
        <f t="shared" si="0"/>
        <v>0</v>
      </c>
    </row>
    <row r="67" spans="1:14" ht="99" customHeight="1">
      <c r="A67" s="18"/>
      <c r="B67" s="7" t="s">
        <v>100</v>
      </c>
      <c r="C67" s="38" t="s">
        <v>194</v>
      </c>
      <c r="D67" s="84"/>
      <c r="E67" s="23" t="s">
        <v>16</v>
      </c>
      <c r="F67" s="38" t="s">
        <v>220</v>
      </c>
      <c r="G67" s="71">
        <v>570</v>
      </c>
      <c r="H67" s="72">
        <f t="shared" si="26"/>
        <v>456</v>
      </c>
      <c r="I67" s="70">
        <f t="shared" ref="I67:I68" si="33">G67/$M$4</f>
        <v>4.0714285714285712</v>
      </c>
      <c r="J67" s="70">
        <f t="shared" ref="J67:J68" si="34">I67*$M$5</f>
        <v>297.21428571428572</v>
      </c>
      <c r="K67" s="23"/>
      <c r="L67" s="28"/>
      <c r="M67" s="16"/>
      <c r="N67" s="117">
        <f t="shared" si="0"/>
        <v>0</v>
      </c>
    </row>
    <row r="68" spans="1:14" ht="49.5" customHeight="1">
      <c r="A68" s="76"/>
      <c r="B68" s="6" t="s">
        <v>100</v>
      </c>
      <c r="C68" s="39" t="s">
        <v>122</v>
      </c>
      <c r="D68" s="83" t="s">
        <v>36</v>
      </c>
      <c r="E68" s="30" t="s">
        <v>15</v>
      </c>
      <c r="F68" s="39" t="s">
        <v>220</v>
      </c>
      <c r="G68" s="69">
        <v>551</v>
      </c>
      <c r="H68" s="70">
        <f t="shared" si="26"/>
        <v>440.79999999999995</v>
      </c>
      <c r="I68" s="68">
        <f t="shared" si="33"/>
        <v>3.9357142857142855</v>
      </c>
      <c r="J68" s="68">
        <f t="shared" si="34"/>
        <v>287.30714285714282</v>
      </c>
      <c r="K68" s="30"/>
      <c r="L68" s="24"/>
      <c r="M68" s="16"/>
      <c r="N68" s="117">
        <f t="shared" si="0"/>
        <v>0</v>
      </c>
    </row>
    <row r="69" spans="1:14" ht="49.5" customHeight="1">
      <c r="A69" s="77"/>
      <c r="B69" s="14" t="s">
        <v>100</v>
      </c>
      <c r="C69" s="39"/>
      <c r="D69" s="85"/>
      <c r="E69" s="30"/>
      <c r="F69" s="30"/>
      <c r="G69" s="69"/>
      <c r="H69" s="70"/>
      <c r="I69" s="70"/>
      <c r="J69" s="70"/>
      <c r="K69" s="30"/>
      <c r="L69" s="24"/>
      <c r="M69" s="16"/>
      <c r="N69" s="117">
        <f t="shared" si="0"/>
        <v>0</v>
      </c>
    </row>
    <row r="70" spans="1:14" ht="99" customHeight="1">
      <c r="A70" s="18"/>
      <c r="B70" s="7" t="s">
        <v>100</v>
      </c>
      <c r="C70" s="38" t="s">
        <v>195</v>
      </c>
      <c r="D70" s="84"/>
      <c r="E70" s="23" t="s">
        <v>16</v>
      </c>
      <c r="F70" s="38" t="s">
        <v>220</v>
      </c>
      <c r="G70" s="71">
        <v>627</v>
      </c>
      <c r="H70" s="72">
        <f t="shared" si="26"/>
        <v>501.59999999999997</v>
      </c>
      <c r="I70" s="70">
        <f t="shared" ref="I70:I71" si="35">G70/$M$4</f>
        <v>4.4785714285714286</v>
      </c>
      <c r="J70" s="70">
        <f t="shared" ref="J70:J71" si="36">I70*$M$5</f>
        <v>326.93571428571431</v>
      </c>
      <c r="K70" s="23"/>
      <c r="L70" s="28"/>
      <c r="M70" s="16"/>
      <c r="N70" s="117">
        <f t="shared" si="0"/>
        <v>0</v>
      </c>
    </row>
    <row r="71" spans="1:14" ht="49.5" customHeight="1">
      <c r="A71" s="76"/>
      <c r="B71" s="49" t="s">
        <v>100</v>
      </c>
      <c r="C71" s="39" t="s">
        <v>123</v>
      </c>
      <c r="D71" s="83" t="s">
        <v>37</v>
      </c>
      <c r="E71" s="30" t="s">
        <v>15</v>
      </c>
      <c r="F71" s="39" t="s">
        <v>220</v>
      </c>
      <c r="G71" s="69">
        <v>551</v>
      </c>
      <c r="H71" s="70">
        <f t="shared" si="26"/>
        <v>440.79999999999995</v>
      </c>
      <c r="I71" s="68">
        <f t="shared" si="35"/>
        <v>3.9357142857142855</v>
      </c>
      <c r="J71" s="68">
        <f t="shared" si="36"/>
        <v>287.30714285714282</v>
      </c>
      <c r="K71" s="30"/>
      <c r="L71" s="24"/>
      <c r="M71" s="16"/>
      <c r="N71" s="117">
        <f t="shared" si="0"/>
        <v>0</v>
      </c>
    </row>
    <row r="72" spans="1:14" ht="49.5" customHeight="1">
      <c r="A72" s="77"/>
      <c r="B72" s="14" t="s">
        <v>100</v>
      </c>
      <c r="C72" s="39"/>
      <c r="D72" s="85"/>
      <c r="E72" s="30"/>
      <c r="F72" s="30"/>
      <c r="G72" s="69"/>
      <c r="H72" s="70"/>
      <c r="I72" s="70"/>
      <c r="J72" s="70"/>
      <c r="K72" s="30"/>
      <c r="L72" s="24"/>
      <c r="M72" s="16"/>
      <c r="N72" s="117">
        <f t="shared" si="0"/>
        <v>0</v>
      </c>
    </row>
    <row r="73" spans="1:14" ht="99" customHeight="1">
      <c r="A73" s="18"/>
      <c r="B73" s="50" t="s">
        <v>100</v>
      </c>
      <c r="C73" s="38" t="s">
        <v>196</v>
      </c>
      <c r="D73" s="84"/>
      <c r="E73" s="23" t="s">
        <v>16</v>
      </c>
      <c r="F73" s="38" t="s">
        <v>220</v>
      </c>
      <c r="G73" s="71">
        <v>570</v>
      </c>
      <c r="H73" s="72">
        <f t="shared" si="26"/>
        <v>456</v>
      </c>
      <c r="I73" s="70">
        <f t="shared" ref="I73:I74" si="37">G73/$M$4</f>
        <v>4.0714285714285712</v>
      </c>
      <c r="J73" s="70">
        <f t="shared" ref="J73:J74" si="38">I73*$M$5</f>
        <v>297.21428571428572</v>
      </c>
      <c r="K73" s="23"/>
      <c r="L73" s="28"/>
      <c r="M73" s="16"/>
      <c r="N73" s="117">
        <f t="shared" si="0"/>
        <v>0</v>
      </c>
    </row>
    <row r="74" spans="1:14" ht="49.5" customHeight="1">
      <c r="A74" s="76"/>
      <c r="B74" s="49" t="s">
        <v>100</v>
      </c>
      <c r="C74" s="39" t="s">
        <v>124</v>
      </c>
      <c r="D74" s="83" t="s">
        <v>38</v>
      </c>
      <c r="E74" s="30" t="s">
        <v>15</v>
      </c>
      <c r="F74" s="39" t="s">
        <v>220</v>
      </c>
      <c r="G74" s="69">
        <v>551</v>
      </c>
      <c r="H74" s="70">
        <f t="shared" si="26"/>
        <v>440.79999999999995</v>
      </c>
      <c r="I74" s="68">
        <f t="shared" si="37"/>
        <v>3.9357142857142855</v>
      </c>
      <c r="J74" s="68">
        <f t="shared" si="38"/>
        <v>287.30714285714282</v>
      </c>
      <c r="K74" s="30"/>
      <c r="L74" s="24"/>
      <c r="M74" s="16"/>
      <c r="N74" s="117">
        <f t="shared" si="0"/>
        <v>0</v>
      </c>
    </row>
    <row r="75" spans="1:14" ht="49.5" customHeight="1">
      <c r="A75" s="77"/>
      <c r="B75" s="14" t="s">
        <v>100</v>
      </c>
      <c r="C75" s="39"/>
      <c r="D75" s="85"/>
      <c r="E75" s="30"/>
      <c r="F75" s="30"/>
      <c r="G75" s="69"/>
      <c r="H75" s="70"/>
      <c r="I75" s="70"/>
      <c r="J75" s="70"/>
      <c r="K75" s="30"/>
      <c r="L75" s="24"/>
      <c r="M75" s="16"/>
      <c r="N75" s="117">
        <f t="shared" ref="N75:N138" si="39">I75*L75</f>
        <v>0</v>
      </c>
    </row>
    <row r="76" spans="1:14" ht="99" customHeight="1">
      <c r="A76" s="18"/>
      <c r="B76" s="7" t="s">
        <v>100</v>
      </c>
      <c r="C76" s="38" t="s">
        <v>197</v>
      </c>
      <c r="D76" s="84"/>
      <c r="E76" s="23" t="s">
        <v>16</v>
      </c>
      <c r="F76" s="38" t="s">
        <v>220</v>
      </c>
      <c r="G76" s="71">
        <v>570</v>
      </c>
      <c r="H76" s="72">
        <f t="shared" si="26"/>
        <v>456</v>
      </c>
      <c r="I76" s="70">
        <f t="shared" ref="I76:I77" si="40">G76/$M$4</f>
        <v>4.0714285714285712</v>
      </c>
      <c r="J76" s="70">
        <f t="shared" ref="J76:J77" si="41">I76*$M$5</f>
        <v>297.21428571428572</v>
      </c>
      <c r="K76" s="23"/>
      <c r="L76" s="28"/>
      <c r="M76" s="16"/>
      <c r="N76" s="117">
        <f t="shared" si="39"/>
        <v>0</v>
      </c>
    </row>
    <row r="77" spans="1:14" ht="49.5" customHeight="1">
      <c r="A77" s="76"/>
      <c r="B77" s="6" t="s">
        <v>100</v>
      </c>
      <c r="C77" s="39" t="s">
        <v>125</v>
      </c>
      <c r="D77" s="83" t="s">
        <v>39</v>
      </c>
      <c r="E77" s="30" t="s">
        <v>15</v>
      </c>
      <c r="F77" s="39" t="s">
        <v>220</v>
      </c>
      <c r="G77" s="69">
        <v>551</v>
      </c>
      <c r="H77" s="70">
        <f t="shared" si="26"/>
        <v>440.79999999999995</v>
      </c>
      <c r="I77" s="68">
        <f t="shared" si="40"/>
        <v>3.9357142857142855</v>
      </c>
      <c r="J77" s="68">
        <f t="shared" si="41"/>
        <v>287.30714285714282</v>
      </c>
      <c r="K77" s="30"/>
      <c r="L77" s="24"/>
      <c r="M77" s="16"/>
      <c r="N77" s="117">
        <f t="shared" si="39"/>
        <v>0</v>
      </c>
    </row>
    <row r="78" spans="1:14" ht="49.5" customHeight="1">
      <c r="A78" s="77"/>
      <c r="B78" s="14" t="s">
        <v>100</v>
      </c>
      <c r="C78" s="39"/>
      <c r="D78" s="85"/>
      <c r="E78" s="30"/>
      <c r="F78" s="30"/>
      <c r="G78" s="69"/>
      <c r="H78" s="70"/>
      <c r="I78" s="70"/>
      <c r="J78" s="70"/>
      <c r="K78" s="30"/>
      <c r="L78" s="24"/>
      <c r="M78" s="16"/>
      <c r="N78" s="117">
        <f t="shared" si="39"/>
        <v>0</v>
      </c>
    </row>
    <row r="79" spans="1:14" ht="99" customHeight="1">
      <c r="A79" s="18"/>
      <c r="B79" s="50" t="s">
        <v>100</v>
      </c>
      <c r="C79" s="38" t="s">
        <v>198</v>
      </c>
      <c r="D79" s="84"/>
      <c r="E79" s="23" t="s">
        <v>16</v>
      </c>
      <c r="F79" s="38" t="s">
        <v>220</v>
      </c>
      <c r="G79" s="71">
        <v>570</v>
      </c>
      <c r="H79" s="70">
        <f t="shared" si="26"/>
        <v>456</v>
      </c>
      <c r="I79" s="70">
        <f>G79/$M$4</f>
        <v>4.0714285714285712</v>
      </c>
      <c r="J79" s="70">
        <f>I79*$M$5</f>
        <v>297.21428571428572</v>
      </c>
      <c r="K79" s="23"/>
      <c r="L79" s="28"/>
      <c r="M79" s="16"/>
      <c r="N79" s="117">
        <f t="shared" si="39"/>
        <v>0</v>
      </c>
    </row>
    <row r="80" spans="1:14" ht="27.75" customHeight="1">
      <c r="A80" s="91" t="s">
        <v>99</v>
      </c>
      <c r="B80" s="91"/>
      <c r="C80" s="91"/>
      <c r="D80" s="91"/>
      <c r="E80" s="91"/>
      <c r="F80" s="91"/>
      <c r="G80" s="91"/>
      <c r="H80" s="96"/>
      <c r="I80" s="96"/>
      <c r="J80" s="96"/>
      <c r="K80" s="91"/>
      <c r="L80" s="94"/>
      <c r="M80" s="1"/>
      <c r="N80" s="117">
        <f t="shared" si="39"/>
        <v>0</v>
      </c>
    </row>
    <row r="81" spans="1:14" ht="49.5" customHeight="1">
      <c r="A81" s="81"/>
      <c r="B81" s="49"/>
      <c r="C81" s="43" t="s">
        <v>222</v>
      </c>
      <c r="D81" s="83" t="s">
        <v>223</v>
      </c>
      <c r="E81" s="29" t="s">
        <v>15</v>
      </c>
      <c r="F81" s="43" t="s">
        <v>220</v>
      </c>
      <c r="G81" s="67">
        <v>1045</v>
      </c>
      <c r="H81" s="68">
        <f>G81
/100*80</f>
        <v>836</v>
      </c>
      <c r="I81" s="68">
        <f>G81/$M$4</f>
        <v>7.4642857142857144</v>
      </c>
      <c r="J81" s="68">
        <f>I81*$M$5</f>
        <v>544.89285714285711</v>
      </c>
      <c r="K81" s="29"/>
      <c r="L81" s="22"/>
      <c r="M81" s="1"/>
      <c r="N81" s="117">
        <f t="shared" si="39"/>
        <v>0</v>
      </c>
    </row>
    <row r="82" spans="1:14" ht="49.5" customHeight="1">
      <c r="A82" s="82"/>
      <c r="B82" s="7"/>
      <c r="C82" s="38"/>
      <c r="D82" s="84"/>
      <c r="E82" s="23"/>
      <c r="F82" s="38"/>
      <c r="G82" s="71"/>
      <c r="H82" s="70"/>
      <c r="I82" s="70"/>
      <c r="J82" s="70"/>
      <c r="K82" s="23"/>
      <c r="L82" s="26"/>
      <c r="M82" s="1"/>
      <c r="N82" s="117">
        <f t="shared" si="39"/>
        <v>0</v>
      </c>
    </row>
    <row r="83" spans="1:14" ht="49.5" customHeight="1">
      <c r="A83" s="81"/>
      <c r="B83" s="6"/>
      <c r="C83" s="43" t="s">
        <v>126</v>
      </c>
      <c r="D83" s="83" t="s">
        <v>40</v>
      </c>
      <c r="E83" s="29" t="s">
        <v>15</v>
      </c>
      <c r="F83" s="43" t="s">
        <v>220</v>
      </c>
      <c r="G83" s="67">
        <v>1045</v>
      </c>
      <c r="H83" s="68">
        <f t="shared" ref="H83:H109" si="42">G83
/100*80</f>
        <v>836</v>
      </c>
      <c r="I83" s="68">
        <f>G83/$M$4</f>
        <v>7.4642857142857144</v>
      </c>
      <c r="J83" s="68">
        <f>I83*$M$5</f>
        <v>544.89285714285711</v>
      </c>
      <c r="K83" s="29"/>
      <c r="L83" s="22"/>
      <c r="M83" s="1"/>
      <c r="N83" s="117">
        <f t="shared" si="39"/>
        <v>0</v>
      </c>
    </row>
    <row r="84" spans="1:14" ht="49.5" customHeight="1">
      <c r="A84" s="82"/>
      <c r="B84" s="7"/>
      <c r="C84" s="38"/>
      <c r="D84" s="84"/>
      <c r="E84" s="23"/>
      <c r="F84" s="38"/>
      <c r="G84" s="71"/>
      <c r="H84" s="70"/>
      <c r="I84" s="70"/>
      <c r="J84" s="70"/>
      <c r="K84" s="23"/>
      <c r="L84" s="26"/>
      <c r="M84" s="1"/>
      <c r="N84" s="117">
        <f t="shared" si="39"/>
        <v>0</v>
      </c>
    </row>
    <row r="85" spans="1:14" ht="49.5" customHeight="1">
      <c r="A85" s="81"/>
      <c r="B85" s="6"/>
      <c r="C85" s="43" t="s">
        <v>127</v>
      </c>
      <c r="D85" s="83" t="s">
        <v>41</v>
      </c>
      <c r="E85" s="29" t="s">
        <v>15</v>
      </c>
      <c r="F85" s="43" t="s">
        <v>220</v>
      </c>
      <c r="G85" s="67">
        <v>1045</v>
      </c>
      <c r="H85" s="68">
        <f t="shared" si="42"/>
        <v>836</v>
      </c>
      <c r="I85" s="68">
        <f>G85/$M$4</f>
        <v>7.4642857142857144</v>
      </c>
      <c r="J85" s="68">
        <f>I85*$M$5</f>
        <v>544.89285714285711</v>
      </c>
      <c r="K85" s="29"/>
      <c r="L85" s="22"/>
      <c r="M85" s="1"/>
      <c r="N85" s="117">
        <f t="shared" si="39"/>
        <v>0</v>
      </c>
    </row>
    <row r="86" spans="1:14" ht="49.5" customHeight="1">
      <c r="A86" s="82"/>
      <c r="B86" s="7"/>
      <c r="C86" s="38"/>
      <c r="D86" s="84"/>
      <c r="E86" s="23"/>
      <c r="F86" s="38"/>
      <c r="G86" s="71"/>
      <c r="H86" s="70"/>
      <c r="I86" s="70"/>
      <c r="J86" s="70"/>
      <c r="K86" s="23"/>
      <c r="L86" s="26"/>
      <c r="M86" s="1"/>
      <c r="N86" s="117">
        <f t="shared" si="39"/>
        <v>0</v>
      </c>
    </row>
    <row r="87" spans="1:14" ht="49.5" customHeight="1">
      <c r="A87" s="81"/>
      <c r="B87" s="6"/>
      <c r="C87" s="43" t="s">
        <v>128</v>
      </c>
      <c r="D87" s="83" t="s">
        <v>42</v>
      </c>
      <c r="E87" s="29" t="s">
        <v>15</v>
      </c>
      <c r="F87" s="43" t="s">
        <v>220</v>
      </c>
      <c r="G87" s="67">
        <v>1045</v>
      </c>
      <c r="H87" s="68">
        <f t="shared" si="42"/>
        <v>836</v>
      </c>
      <c r="I87" s="68">
        <f t="shared" ref="I87:I88" si="43">G87/$M$4</f>
        <v>7.4642857142857144</v>
      </c>
      <c r="J87" s="68">
        <f t="shared" ref="J87:J100" si="44">I87*$M$5</f>
        <v>544.89285714285711</v>
      </c>
      <c r="K87" s="29"/>
      <c r="L87" s="22"/>
      <c r="M87" s="1"/>
      <c r="N87" s="117">
        <f t="shared" si="39"/>
        <v>0</v>
      </c>
    </row>
    <row r="88" spans="1:14" ht="49.5" customHeight="1">
      <c r="A88" s="82"/>
      <c r="B88" s="7"/>
      <c r="C88" s="39" t="s">
        <v>129</v>
      </c>
      <c r="D88" s="85"/>
      <c r="E88" s="30" t="s">
        <v>16</v>
      </c>
      <c r="F88" s="39" t="s">
        <v>220</v>
      </c>
      <c r="G88" s="69">
        <v>1273</v>
      </c>
      <c r="H88" s="70">
        <f t="shared" si="42"/>
        <v>1018.4000000000001</v>
      </c>
      <c r="I88" s="72">
        <f t="shared" si="43"/>
        <v>9.0928571428571434</v>
      </c>
      <c r="J88" s="72">
        <f t="shared" si="44"/>
        <v>663.77857142857147</v>
      </c>
      <c r="K88" s="23"/>
      <c r="L88" s="26"/>
      <c r="M88" s="1"/>
      <c r="N88" s="117">
        <f t="shared" si="39"/>
        <v>0</v>
      </c>
    </row>
    <row r="89" spans="1:14" ht="49.5" customHeight="1">
      <c r="A89" s="81"/>
      <c r="B89" s="6"/>
      <c r="C89" s="43" t="s">
        <v>130</v>
      </c>
      <c r="D89" s="83" t="s">
        <v>43</v>
      </c>
      <c r="E89" s="29" t="s">
        <v>15</v>
      </c>
      <c r="F89" s="43" t="s">
        <v>220</v>
      </c>
      <c r="G89" s="67">
        <v>1045</v>
      </c>
      <c r="H89" s="68">
        <f t="shared" si="42"/>
        <v>836</v>
      </c>
      <c r="I89" s="68">
        <f t="shared" ref="I89:I100" si="45">G89/$M$4</f>
        <v>7.4642857142857144</v>
      </c>
      <c r="J89" s="68">
        <f t="shared" si="44"/>
        <v>544.89285714285711</v>
      </c>
      <c r="K89" s="29" t="s">
        <v>219</v>
      </c>
      <c r="L89" s="22"/>
      <c r="M89" s="1"/>
      <c r="N89" s="117">
        <f t="shared" si="39"/>
        <v>0</v>
      </c>
    </row>
    <row r="90" spans="1:14" ht="49.5" customHeight="1">
      <c r="A90" s="82"/>
      <c r="B90" s="50"/>
      <c r="C90" s="38" t="s">
        <v>221</v>
      </c>
      <c r="D90" s="84"/>
      <c r="E90" s="23" t="s">
        <v>16</v>
      </c>
      <c r="F90" s="38" t="s">
        <v>220</v>
      </c>
      <c r="G90" s="71">
        <v>1273</v>
      </c>
      <c r="H90" s="70">
        <f t="shared" si="42"/>
        <v>1018.4000000000001</v>
      </c>
      <c r="I90" s="72">
        <f t="shared" si="45"/>
        <v>9.0928571428571434</v>
      </c>
      <c r="J90" s="72">
        <f t="shared" si="44"/>
        <v>663.77857142857147</v>
      </c>
      <c r="K90" s="23"/>
      <c r="L90" s="26"/>
      <c r="M90" s="1"/>
      <c r="N90" s="117">
        <f t="shared" si="39"/>
        <v>0</v>
      </c>
    </row>
    <row r="91" spans="1:14" ht="49.5" customHeight="1">
      <c r="A91" s="81"/>
      <c r="B91" s="49"/>
      <c r="C91" s="39"/>
      <c r="D91" s="85" t="s">
        <v>44</v>
      </c>
      <c r="E91" s="30" t="s">
        <v>15</v>
      </c>
      <c r="F91" s="39" t="s">
        <v>220</v>
      </c>
      <c r="G91" s="69">
        <v>1045</v>
      </c>
      <c r="H91" s="68">
        <f t="shared" si="42"/>
        <v>836</v>
      </c>
      <c r="I91" s="68">
        <f t="shared" si="45"/>
        <v>7.4642857142857144</v>
      </c>
      <c r="J91" s="68">
        <f t="shared" si="44"/>
        <v>544.89285714285711</v>
      </c>
      <c r="K91" s="29"/>
      <c r="L91" s="22"/>
      <c r="M91" s="1"/>
      <c r="N91" s="117">
        <f t="shared" si="39"/>
        <v>0</v>
      </c>
    </row>
    <row r="92" spans="1:14" ht="49.5" customHeight="1">
      <c r="A92" s="82"/>
      <c r="B92" s="50"/>
      <c r="C92" s="38" t="s">
        <v>131</v>
      </c>
      <c r="D92" s="84"/>
      <c r="E92" s="23" t="s">
        <v>16</v>
      </c>
      <c r="F92" s="38" t="s">
        <v>220</v>
      </c>
      <c r="G92" s="71">
        <v>1273</v>
      </c>
      <c r="H92" s="70">
        <f t="shared" si="42"/>
        <v>1018.4000000000001</v>
      </c>
      <c r="I92" s="72">
        <f t="shared" si="45"/>
        <v>9.0928571428571434</v>
      </c>
      <c r="J92" s="72">
        <f t="shared" si="44"/>
        <v>663.77857142857147</v>
      </c>
      <c r="K92" s="23"/>
      <c r="L92" s="26"/>
      <c r="M92" s="1"/>
      <c r="N92" s="117">
        <f t="shared" si="39"/>
        <v>0</v>
      </c>
    </row>
    <row r="93" spans="1:14" ht="49.5" customHeight="1">
      <c r="A93" s="81"/>
      <c r="B93" s="6"/>
      <c r="C93" s="43" t="s">
        <v>132</v>
      </c>
      <c r="D93" s="83" t="s">
        <v>45</v>
      </c>
      <c r="E93" s="29" t="s">
        <v>15</v>
      </c>
      <c r="F93" s="43" t="s">
        <v>220</v>
      </c>
      <c r="G93" s="67">
        <v>1045</v>
      </c>
      <c r="H93" s="68">
        <f t="shared" si="42"/>
        <v>836</v>
      </c>
      <c r="I93" s="68">
        <f t="shared" si="45"/>
        <v>7.4642857142857144</v>
      </c>
      <c r="J93" s="68">
        <f t="shared" si="44"/>
        <v>544.89285714285711</v>
      </c>
      <c r="K93" s="29" t="s">
        <v>219</v>
      </c>
      <c r="L93" s="22"/>
      <c r="M93" s="1"/>
      <c r="N93" s="117">
        <f t="shared" si="39"/>
        <v>0</v>
      </c>
    </row>
    <row r="94" spans="1:14" ht="49.5" customHeight="1">
      <c r="A94" s="82"/>
      <c r="B94" s="7"/>
      <c r="C94" s="38" t="s">
        <v>133</v>
      </c>
      <c r="D94" s="84"/>
      <c r="E94" s="23" t="s">
        <v>16</v>
      </c>
      <c r="F94" s="38" t="s">
        <v>220</v>
      </c>
      <c r="G94" s="71">
        <v>1273</v>
      </c>
      <c r="H94" s="70">
        <f t="shared" si="42"/>
        <v>1018.4000000000001</v>
      </c>
      <c r="I94" s="72">
        <f t="shared" si="45"/>
        <v>9.0928571428571434</v>
      </c>
      <c r="J94" s="72">
        <f t="shared" si="44"/>
        <v>663.77857142857147</v>
      </c>
      <c r="K94" s="23" t="s">
        <v>219</v>
      </c>
      <c r="L94" s="26"/>
      <c r="M94" s="1"/>
      <c r="N94" s="117">
        <f t="shared" si="39"/>
        <v>0</v>
      </c>
    </row>
    <row r="95" spans="1:14" ht="49.5" customHeight="1">
      <c r="A95" s="81"/>
      <c r="B95" s="49"/>
      <c r="C95" s="43" t="s">
        <v>134</v>
      </c>
      <c r="D95" s="83" t="s">
        <v>46</v>
      </c>
      <c r="E95" s="29" t="s">
        <v>15</v>
      </c>
      <c r="F95" s="43" t="s">
        <v>220</v>
      </c>
      <c r="G95" s="67">
        <v>1045</v>
      </c>
      <c r="H95" s="68">
        <f t="shared" si="42"/>
        <v>836</v>
      </c>
      <c r="I95" s="68">
        <f t="shared" si="45"/>
        <v>7.4642857142857144</v>
      </c>
      <c r="J95" s="68">
        <f t="shared" si="44"/>
        <v>544.89285714285711</v>
      </c>
      <c r="K95" s="29"/>
      <c r="L95" s="22"/>
      <c r="M95" s="1"/>
      <c r="N95" s="117">
        <f t="shared" si="39"/>
        <v>0</v>
      </c>
    </row>
    <row r="96" spans="1:14" ht="49.5" customHeight="1">
      <c r="A96" s="82"/>
      <c r="B96" s="50"/>
      <c r="C96" s="38" t="s">
        <v>135</v>
      </c>
      <c r="D96" s="84"/>
      <c r="E96" s="23" t="s">
        <v>16</v>
      </c>
      <c r="F96" s="38" t="s">
        <v>220</v>
      </c>
      <c r="G96" s="71">
        <v>1273</v>
      </c>
      <c r="H96" s="70">
        <f t="shared" si="42"/>
        <v>1018.4000000000001</v>
      </c>
      <c r="I96" s="72">
        <f t="shared" si="45"/>
        <v>9.0928571428571434</v>
      </c>
      <c r="J96" s="72">
        <f t="shared" si="44"/>
        <v>663.77857142857147</v>
      </c>
      <c r="K96" s="23"/>
      <c r="L96" s="26"/>
      <c r="M96" s="1"/>
      <c r="N96" s="117">
        <f t="shared" si="39"/>
        <v>0</v>
      </c>
    </row>
    <row r="97" spans="1:14" ht="49.5" customHeight="1">
      <c r="A97" s="81"/>
      <c r="B97" s="6"/>
      <c r="C97" s="43" t="s">
        <v>136</v>
      </c>
      <c r="D97" s="83" t="s">
        <v>47</v>
      </c>
      <c r="E97" s="29" t="s">
        <v>15</v>
      </c>
      <c r="F97" s="43" t="s">
        <v>220</v>
      </c>
      <c r="G97" s="67">
        <v>1045</v>
      </c>
      <c r="H97" s="68">
        <f t="shared" si="42"/>
        <v>836</v>
      </c>
      <c r="I97" s="68">
        <f t="shared" si="45"/>
        <v>7.4642857142857144</v>
      </c>
      <c r="J97" s="68">
        <f t="shared" si="44"/>
        <v>544.89285714285711</v>
      </c>
      <c r="K97" s="29"/>
      <c r="L97" s="22"/>
      <c r="M97" s="1"/>
      <c r="N97" s="117">
        <f t="shared" si="39"/>
        <v>0</v>
      </c>
    </row>
    <row r="98" spans="1:14" ht="49.5" customHeight="1">
      <c r="A98" s="82"/>
      <c r="B98" s="7"/>
      <c r="C98" s="38" t="s">
        <v>137</v>
      </c>
      <c r="D98" s="84"/>
      <c r="E98" s="23" t="s">
        <v>16</v>
      </c>
      <c r="F98" s="38" t="s">
        <v>220</v>
      </c>
      <c r="G98" s="71">
        <v>1273</v>
      </c>
      <c r="H98" s="70">
        <f t="shared" si="42"/>
        <v>1018.4000000000001</v>
      </c>
      <c r="I98" s="72">
        <f t="shared" si="45"/>
        <v>9.0928571428571434</v>
      </c>
      <c r="J98" s="72">
        <f t="shared" si="44"/>
        <v>663.77857142857147</v>
      </c>
      <c r="K98" s="23"/>
      <c r="L98" s="26"/>
      <c r="M98" s="1"/>
      <c r="N98" s="117">
        <f t="shared" si="39"/>
        <v>0</v>
      </c>
    </row>
    <row r="99" spans="1:14" ht="49.5" customHeight="1">
      <c r="A99" s="81"/>
      <c r="B99" s="49"/>
      <c r="C99" s="43" t="s">
        <v>138</v>
      </c>
      <c r="D99" s="83" t="s">
        <v>48</v>
      </c>
      <c r="E99" s="29" t="s">
        <v>15</v>
      </c>
      <c r="F99" s="43" t="s">
        <v>220</v>
      </c>
      <c r="G99" s="67">
        <v>1045</v>
      </c>
      <c r="H99" s="68">
        <f t="shared" si="42"/>
        <v>836</v>
      </c>
      <c r="I99" s="68">
        <f t="shared" si="45"/>
        <v>7.4642857142857144</v>
      </c>
      <c r="J99" s="68">
        <f t="shared" si="44"/>
        <v>544.89285714285711</v>
      </c>
      <c r="K99" s="29"/>
      <c r="L99" s="22"/>
      <c r="M99" s="1"/>
      <c r="N99" s="117">
        <f t="shared" si="39"/>
        <v>0</v>
      </c>
    </row>
    <row r="100" spans="1:14" ht="49.5" customHeight="1">
      <c r="A100" s="82"/>
      <c r="B100" s="7"/>
      <c r="C100" s="38"/>
      <c r="D100" s="84"/>
      <c r="E100" s="23"/>
      <c r="F100" s="38"/>
      <c r="G100" s="71"/>
      <c r="H100" s="70"/>
      <c r="I100" s="72">
        <f t="shared" si="45"/>
        <v>0</v>
      </c>
      <c r="J100" s="72">
        <f t="shared" si="44"/>
        <v>0</v>
      </c>
      <c r="K100" s="23"/>
      <c r="L100" s="26"/>
      <c r="M100" s="1"/>
      <c r="N100" s="117">
        <f t="shared" si="39"/>
        <v>0</v>
      </c>
    </row>
    <row r="101" spans="1:14" ht="49.5" customHeight="1">
      <c r="A101" s="81"/>
      <c r="B101" s="6"/>
      <c r="C101" s="43"/>
      <c r="D101" s="83" t="s">
        <v>49</v>
      </c>
      <c r="E101" s="29"/>
      <c r="F101" s="43"/>
      <c r="G101" s="67"/>
      <c r="H101" s="68"/>
      <c r="I101" s="68"/>
      <c r="J101" s="68"/>
      <c r="K101" s="29"/>
      <c r="L101" s="22"/>
      <c r="M101" s="1"/>
      <c r="N101" s="117">
        <f t="shared" si="39"/>
        <v>0</v>
      </c>
    </row>
    <row r="102" spans="1:14" ht="49.5" customHeight="1">
      <c r="A102" s="82"/>
      <c r="B102" s="50"/>
      <c r="C102" s="38" t="s">
        <v>139</v>
      </c>
      <c r="D102" s="84"/>
      <c r="E102" s="23" t="s">
        <v>16</v>
      </c>
      <c r="F102" s="38" t="s">
        <v>220</v>
      </c>
      <c r="G102" s="71">
        <v>1273</v>
      </c>
      <c r="H102" s="70">
        <f t="shared" si="42"/>
        <v>1018.4000000000001</v>
      </c>
      <c r="I102" s="70">
        <f t="shared" ref="I102:I103" si="46">G102/$M$4</f>
        <v>9.0928571428571434</v>
      </c>
      <c r="J102" s="70">
        <f t="shared" ref="J102" si="47">I102*$M$5</f>
        <v>663.77857142857147</v>
      </c>
      <c r="K102" s="23"/>
      <c r="L102" s="26"/>
      <c r="M102" s="1"/>
      <c r="N102" s="117">
        <f t="shared" si="39"/>
        <v>0</v>
      </c>
    </row>
    <row r="103" spans="1:14" ht="49.5" customHeight="1">
      <c r="A103" s="81"/>
      <c r="B103" s="49"/>
      <c r="C103" s="43" t="s">
        <v>225</v>
      </c>
      <c r="D103" s="83" t="s">
        <v>224</v>
      </c>
      <c r="E103" s="29" t="s">
        <v>15</v>
      </c>
      <c r="F103" s="43" t="s">
        <v>220</v>
      </c>
      <c r="G103" s="67">
        <v>1045</v>
      </c>
      <c r="H103" s="68">
        <f t="shared" si="42"/>
        <v>836</v>
      </c>
      <c r="I103" s="68">
        <f t="shared" si="46"/>
        <v>7.4642857142857144</v>
      </c>
      <c r="J103" s="68">
        <f t="shared" ref="J103" si="48">I103*$M$5</f>
        <v>544.89285714285711</v>
      </c>
      <c r="K103" s="29"/>
      <c r="L103" s="22"/>
      <c r="M103" s="1"/>
      <c r="N103" s="117">
        <f t="shared" si="39"/>
        <v>0</v>
      </c>
    </row>
    <row r="104" spans="1:14" ht="49.5" customHeight="1">
      <c r="A104" s="82"/>
      <c r="B104" s="50"/>
      <c r="C104" s="38"/>
      <c r="D104" s="84"/>
      <c r="E104" s="23"/>
      <c r="F104" s="38"/>
      <c r="G104" s="71"/>
      <c r="H104" s="70"/>
      <c r="I104" s="70"/>
      <c r="J104" s="70"/>
      <c r="K104" s="23"/>
      <c r="L104" s="26"/>
      <c r="M104" s="1"/>
      <c r="N104" s="117">
        <f t="shared" si="39"/>
        <v>0</v>
      </c>
    </row>
    <row r="105" spans="1:14" ht="49.5" customHeight="1">
      <c r="A105" s="81"/>
      <c r="B105" s="49"/>
      <c r="C105" s="43" t="s">
        <v>226</v>
      </c>
      <c r="D105" s="83" t="s">
        <v>227</v>
      </c>
      <c r="E105" s="29" t="s">
        <v>15</v>
      </c>
      <c r="F105" s="43" t="s">
        <v>220</v>
      </c>
      <c r="G105" s="67">
        <v>1045</v>
      </c>
      <c r="H105" s="68">
        <f t="shared" si="42"/>
        <v>836</v>
      </c>
      <c r="I105" s="68">
        <f t="shared" ref="I105:I110" si="49">G105/$M$4</f>
        <v>7.4642857142857144</v>
      </c>
      <c r="J105" s="68">
        <f t="shared" ref="J105" si="50">I105*$M$5</f>
        <v>544.89285714285711</v>
      </c>
      <c r="K105" s="29"/>
      <c r="L105" s="22"/>
      <c r="M105" s="1"/>
      <c r="N105" s="117">
        <f t="shared" si="39"/>
        <v>0</v>
      </c>
    </row>
    <row r="106" spans="1:14" ht="49.5" customHeight="1">
      <c r="A106" s="82"/>
      <c r="B106" s="50"/>
      <c r="C106" s="38"/>
      <c r="D106" s="84"/>
      <c r="E106" s="23"/>
      <c r="F106" s="38"/>
      <c r="G106" s="71"/>
      <c r="H106" s="70"/>
      <c r="I106" s="72">
        <f t="shared" si="49"/>
        <v>0</v>
      </c>
      <c r="J106" s="72">
        <f t="shared" ref="J106" si="51">I106*$M$5</f>
        <v>0</v>
      </c>
      <c r="K106" s="23"/>
      <c r="L106" s="26"/>
      <c r="M106" s="1"/>
      <c r="N106" s="117">
        <f t="shared" si="39"/>
        <v>0</v>
      </c>
    </row>
    <row r="107" spans="1:14" ht="49.5" customHeight="1">
      <c r="A107" s="81"/>
      <c r="B107" s="49"/>
      <c r="C107" s="43" t="s">
        <v>228</v>
      </c>
      <c r="D107" s="83" t="s">
        <v>229</v>
      </c>
      <c r="E107" s="29" t="s">
        <v>15</v>
      </c>
      <c r="F107" s="43" t="s">
        <v>220</v>
      </c>
      <c r="G107" s="67">
        <v>1045</v>
      </c>
      <c r="H107" s="68">
        <f t="shared" si="42"/>
        <v>836</v>
      </c>
      <c r="I107" s="68">
        <f t="shared" si="49"/>
        <v>7.4642857142857144</v>
      </c>
      <c r="J107" s="68">
        <f t="shared" ref="J107" si="52">I107*$M$5</f>
        <v>544.89285714285711</v>
      </c>
      <c r="K107" s="29"/>
      <c r="L107" s="22"/>
      <c r="M107" s="1"/>
      <c r="N107" s="117">
        <f t="shared" si="39"/>
        <v>0</v>
      </c>
    </row>
    <row r="108" spans="1:14" ht="49.5" customHeight="1">
      <c r="A108" s="82"/>
      <c r="B108" s="50"/>
      <c r="C108" s="38"/>
      <c r="D108" s="84"/>
      <c r="E108" s="23"/>
      <c r="F108" s="38"/>
      <c r="G108" s="71"/>
      <c r="H108" s="70"/>
      <c r="I108" s="72">
        <f t="shared" si="49"/>
        <v>0</v>
      </c>
      <c r="J108" s="72">
        <f t="shared" ref="J108" si="53">I108*$M$5</f>
        <v>0</v>
      </c>
      <c r="K108" s="23"/>
      <c r="L108" s="26"/>
      <c r="M108" s="1"/>
      <c r="N108" s="117">
        <f t="shared" si="39"/>
        <v>0</v>
      </c>
    </row>
    <row r="109" spans="1:14" ht="49.5" customHeight="1">
      <c r="A109" s="81"/>
      <c r="B109" s="49"/>
      <c r="C109" s="43" t="s">
        <v>230</v>
      </c>
      <c r="D109" s="83" t="s">
        <v>231</v>
      </c>
      <c r="E109" s="29" t="s">
        <v>15</v>
      </c>
      <c r="F109" s="43" t="s">
        <v>220</v>
      </c>
      <c r="G109" s="67">
        <v>1045</v>
      </c>
      <c r="H109" s="68">
        <f t="shared" si="42"/>
        <v>836</v>
      </c>
      <c r="I109" s="68">
        <f t="shared" si="49"/>
        <v>7.4642857142857144</v>
      </c>
      <c r="J109" s="68">
        <f t="shared" ref="J109" si="54">I109*$M$5</f>
        <v>544.89285714285711</v>
      </c>
      <c r="K109" s="29"/>
      <c r="L109" s="22"/>
      <c r="M109" s="1"/>
      <c r="N109" s="117">
        <f t="shared" si="39"/>
        <v>0</v>
      </c>
    </row>
    <row r="110" spans="1:14" ht="49.5" customHeight="1">
      <c r="A110" s="82"/>
      <c r="B110" s="7"/>
      <c r="C110" s="38"/>
      <c r="D110" s="84"/>
      <c r="E110" s="23"/>
      <c r="F110" s="38"/>
      <c r="G110" s="71"/>
      <c r="H110" s="70"/>
      <c r="I110" s="72">
        <f t="shared" si="49"/>
        <v>0</v>
      </c>
      <c r="J110" s="72">
        <f t="shared" ref="J110" si="55">I110*$M$5</f>
        <v>0</v>
      </c>
      <c r="K110" s="23"/>
      <c r="L110" s="26"/>
      <c r="M110" s="1"/>
      <c r="N110" s="117">
        <f t="shared" si="39"/>
        <v>0</v>
      </c>
    </row>
    <row r="111" spans="1:14" ht="27.75" customHeight="1">
      <c r="A111" s="91" t="s">
        <v>89</v>
      </c>
      <c r="B111" s="96"/>
      <c r="C111" s="95"/>
      <c r="D111" s="95"/>
      <c r="E111" s="95"/>
      <c r="F111" s="95"/>
      <c r="G111" s="96"/>
      <c r="H111" s="96"/>
      <c r="I111" s="96"/>
      <c r="J111" s="96"/>
      <c r="K111" s="96"/>
      <c r="L111" s="97"/>
      <c r="M111" s="1"/>
      <c r="N111" s="117">
        <f t="shared" si="39"/>
        <v>0</v>
      </c>
    </row>
    <row r="112" spans="1:14" ht="49.5" customHeight="1">
      <c r="A112" s="76"/>
      <c r="B112" s="6" t="s">
        <v>100</v>
      </c>
      <c r="C112" s="43" t="s">
        <v>140</v>
      </c>
      <c r="D112" s="83" t="s">
        <v>50</v>
      </c>
      <c r="E112" s="29" t="s">
        <v>15</v>
      </c>
      <c r="F112" s="43" t="s">
        <v>220</v>
      </c>
      <c r="G112" s="67">
        <v>513</v>
      </c>
      <c r="H112" s="68">
        <f>G112
/100*80</f>
        <v>410.4</v>
      </c>
      <c r="I112" s="68">
        <f t="shared" ref="I112:I121" si="56">G112/$M$4</f>
        <v>3.6642857142857141</v>
      </c>
      <c r="J112" s="68">
        <f t="shared" ref="J112" si="57">I112*$M$5</f>
        <v>267.49285714285713</v>
      </c>
      <c r="K112" s="29"/>
      <c r="L112" s="27"/>
      <c r="M112" s="16"/>
      <c r="N112" s="117">
        <f t="shared" si="39"/>
        <v>0</v>
      </c>
    </row>
    <row r="113" spans="1:14" ht="49.5" customHeight="1">
      <c r="A113" s="77"/>
      <c r="B113" s="14" t="s">
        <v>100</v>
      </c>
      <c r="C113" s="39" t="s">
        <v>141</v>
      </c>
      <c r="D113" s="85"/>
      <c r="E113" s="30" t="s">
        <v>16</v>
      </c>
      <c r="F113" s="39" t="s">
        <v>220</v>
      </c>
      <c r="G113" s="69">
        <v>570</v>
      </c>
      <c r="H113" s="70">
        <f t="shared" ref="H113:H123" si="58">G113
/100*80</f>
        <v>456</v>
      </c>
      <c r="I113" s="70">
        <f t="shared" si="56"/>
        <v>4.0714285714285712</v>
      </c>
      <c r="J113" s="70">
        <f t="shared" ref="J113" si="59">I113*$M$5</f>
        <v>297.21428571428572</v>
      </c>
      <c r="K113" s="30"/>
      <c r="L113" s="24"/>
      <c r="M113" s="16"/>
      <c r="N113" s="117">
        <f t="shared" si="39"/>
        <v>0</v>
      </c>
    </row>
    <row r="114" spans="1:14" ht="99" customHeight="1">
      <c r="A114" s="18"/>
      <c r="B114" s="7" t="s">
        <v>100</v>
      </c>
      <c r="C114" s="38" t="s">
        <v>199</v>
      </c>
      <c r="D114" s="84"/>
      <c r="E114" s="23" t="s">
        <v>16</v>
      </c>
      <c r="F114" s="38" t="s">
        <v>220</v>
      </c>
      <c r="G114" s="71">
        <v>608</v>
      </c>
      <c r="H114" s="70">
        <f t="shared" si="58"/>
        <v>486.4</v>
      </c>
      <c r="I114" s="70">
        <f t="shared" si="56"/>
        <v>4.3428571428571425</v>
      </c>
      <c r="J114" s="70">
        <f t="shared" ref="J114" si="60">I114*$M$5</f>
        <v>317.02857142857141</v>
      </c>
      <c r="K114" s="23"/>
      <c r="L114" s="28"/>
      <c r="M114" s="16"/>
      <c r="N114" s="117">
        <f t="shared" si="39"/>
        <v>0</v>
      </c>
    </row>
    <row r="115" spans="1:14" ht="49.5" customHeight="1">
      <c r="A115" s="76"/>
      <c r="B115" s="48" t="s">
        <v>100</v>
      </c>
      <c r="C115" s="39" t="s">
        <v>214</v>
      </c>
      <c r="D115" s="83" t="s">
        <v>217</v>
      </c>
      <c r="E115" s="30" t="s">
        <v>15</v>
      </c>
      <c r="F115" s="39" t="s">
        <v>220</v>
      </c>
      <c r="G115" s="69">
        <v>551</v>
      </c>
      <c r="H115" s="68">
        <f t="shared" si="58"/>
        <v>440.79999999999995</v>
      </c>
      <c r="I115" s="68">
        <f t="shared" si="56"/>
        <v>3.9357142857142855</v>
      </c>
      <c r="J115" s="68">
        <f t="shared" ref="J115" si="61">I115*$M$5</f>
        <v>287.30714285714282</v>
      </c>
      <c r="K115" s="30"/>
      <c r="L115" s="24"/>
      <c r="M115" s="16"/>
      <c r="N115" s="117">
        <f t="shared" si="39"/>
        <v>0</v>
      </c>
    </row>
    <row r="116" spans="1:14" ht="49.5" customHeight="1">
      <c r="A116" s="77"/>
      <c r="B116" s="50" t="s">
        <v>100</v>
      </c>
      <c r="C116" s="38" t="s">
        <v>215</v>
      </c>
      <c r="D116" s="84"/>
      <c r="E116" s="23" t="s">
        <v>16</v>
      </c>
      <c r="F116" s="38" t="s">
        <v>220</v>
      </c>
      <c r="G116" s="71">
        <v>570</v>
      </c>
      <c r="H116" s="70">
        <f t="shared" si="58"/>
        <v>456</v>
      </c>
      <c r="I116" s="72">
        <f t="shared" si="56"/>
        <v>4.0714285714285712</v>
      </c>
      <c r="J116" s="72">
        <f t="shared" ref="J116" si="62">I116*$M$5</f>
        <v>297.21428571428572</v>
      </c>
      <c r="K116" s="23"/>
      <c r="L116" s="28"/>
      <c r="M116" s="16"/>
      <c r="N116" s="117">
        <f t="shared" si="39"/>
        <v>0</v>
      </c>
    </row>
    <row r="117" spans="1:14" ht="99" customHeight="1">
      <c r="A117" s="40"/>
      <c r="B117" s="50" t="s">
        <v>100</v>
      </c>
      <c r="C117" s="38" t="s">
        <v>261</v>
      </c>
      <c r="D117" s="42" t="s">
        <v>217</v>
      </c>
      <c r="E117" s="23" t="s">
        <v>16</v>
      </c>
      <c r="F117" s="38" t="s">
        <v>220</v>
      </c>
      <c r="G117" s="71">
        <v>608</v>
      </c>
      <c r="H117" s="68">
        <f t="shared" si="58"/>
        <v>486.4</v>
      </c>
      <c r="I117" s="68">
        <f t="shared" si="56"/>
        <v>4.3428571428571425</v>
      </c>
      <c r="J117" s="68">
        <f t="shared" ref="J117" si="63">I117*$M$5</f>
        <v>317.02857142857141</v>
      </c>
      <c r="K117" s="23"/>
      <c r="L117" s="28"/>
      <c r="M117" s="16"/>
      <c r="N117" s="117">
        <f t="shared" si="39"/>
        <v>0</v>
      </c>
    </row>
    <row r="118" spans="1:14" ht="49.5" customHeight="1">
      <c r="A118" s="76"/>
      <c r="B118" s="14" t="s">
        <v>100</v>
      </c>
      <c r="C118" s="39" t="s">
        <v>142</v>
      </c>
      <c r="D118" s="85" t="s">
        <v>51</v>
      </c>
      <c r="E118" s="30" t="s">
        <v>15</v>
      </c>
      <c r="F118" s="39" t="s">
        <v>220</v>
      </c>
      <c r="G118" s="69">
        <v>551</v>
      </c>
      <c r="H118" s="68">
        <f t="shared" si="58"/>
        <v>440.79999999999995</v>
      </c>
      <c r="I118" s="68">
        <f t="shared" si="56"/>
        <v>3.9357142857142855</v>
      </c>
      <c r="J118" s="68">
        <f t="shared" ref="J118" si="64">I118*$M$5</f>
        <v>287.30714285714282</v>
      </c>
      <c r="K118" s="30"/>
      <c r="L118" s="24"/>
      <c r="M118" s="16"/>
      <c r="N118" s="117">
        <f t="shared" si="39"/>
        <v>0</v>
      </c>
    </row>
    <row r="119" spans="1:14" ht="49.5" customHeight="1">
      <c r="A119" s="77"/>
      <c r="B119" s="14" t="s">
        <v>100</v>
      </c>
      <c r="C119" s="39" t="s">
        <v>143</v>
      </c>
      <c r="D119" s="85"/>
      <c r="E119" s="30" t="s">
        <v>16</v>
      </c>
      <c r="F119" s="39" t="s">
        <v>220</v>
      </c>
      <c r="G119" s="69">
        <v>570</v>
      </c>
      <c r="H119" s="70">
        <f t="shared" si="58"/>
        <v>456</v>
      </c>
      <c r="I119" s="70">
        <f t="shared" si="56"/>
        <v>4.0714285714285712</v>
      </c>
      <c r="J119" s="70">
        <f t="shared" ref="J119" si="65">I119*$M$5</f>
        <v>297.21428571428572</v>
      </c>
      <c r="K119" s="30"/>
      <c r="L119" s="24"/>
      <c r="M119" s="16"/>
      <c r="N119" s="117">
        <f t="shared" si="39"/>
        <v>0</v>
      </c>
    </row>
    <row r="120" spans="1:14" ht="99" customHeight="1">
      <c r="A120" s="18"/>
      <c r="B120" s="7" t="s">
        <v>100</v>
      </c>
      <c r="C120" s="38" t="s">
        <v>200</v>
      </c>
      <c r="D120" s="84"/>
      <c r="E120" s="23" t="s">
        <v>16</v>
      </c>
      <c r="F120" s="38" t="s">
        <v>220</v>
      </c>
      <c r="G120" s="71">
        <v>608</v>
      </c>
      <c r="H120" s="70">
        <f t="shared" si="58"/>
        <v>486.4</v>
      </c>
      <c r="I120" s="72">
        <f t="shared" si="56"/>
        <v>4.3428571428571425</v>
      </c>
      <c r="J120" s="72">
        <f t="shared" ref="J120" si="66">I120*$M$5</f>
        <v>317.02857142857141</v>
      </c>
      <c r="K120" s="23"/>
      <c r="L120" s="28"/>
      <c r="M120" s="16"/>
      <c r="N120" s="117">
        <f t="shared" si="39"/>
        <v>0</v>
      </c>
    </row>
    <row r="121" spans="1:14" ht="49.5" customHeight="1">
      <c r="A121" s="76"/>
      <c r="B121" s="14" t="s">
        <v>100</v>
      </c>
      <c r="C121" s="39"/>
      <c r="D121" s="83" t="s">
        <v>52</v>
      </c>
      <c r="E121" s="30"/>
      <c r="F121" s="39"/>
      <c r="G121" s="69"/>
      <c r="H121" s="68"/>
      <c r="I121" s="70">
        <f t="shared" si="56"/>
        <v>0</v>
      </c>
      <c r="J121" s="70">
        <f t="shared" ref="J121:J123" si="67">I121*$M$5</f>
        <v>0</v>
      </c>
      <c r="K121" s="30"/>
      <c r="L121" s="24"/>
      <c r="M121" s="16"/>
      <c r="N121" s="117">
        <f t="shared" si="39"/>
        <v>0</v>
      </c>
    </row>
    <row r="122" spans="1:14" ht="49.5" customHeight="1">
      <c r="A122" s="77"/>
      <c r="B122" s="14" t="s">
        <v>100</v>
      </c>
      <c r="C122" s="39" t="s">
        <v>144</v>
      </c>
      <c r="D122" s="85"/>
      <c r="E122" s="30" t="s">
        <v>16</v>
      </c>
      <c r="F122" s="39" t="s">
        <v>220</v>
      </c>
      <c r="G122" s="69">
        <v>627</v>
      </c>
      <c r="H122" s="70">
        <f t="shared" si="58"/>
        <v>501.59999999999997</v>
      </c>
      <c r="I122" s="70">
        <f t="shared" ref="I122:I123" si="68">G122/$M$4</f>
        <v>4.4785714285714286</v>
      </c>
      <c r="J122" s="70">
        <f t="shared" si="67"/>
        <v>326.93571428571431</v>
      </c>
      <c r="K122" s="30"/>
      <c r="L122" s="24"/>
      <c r="M122" s="16"/>
      <c r="N122" s="117">
        <f t="shared" si="39"/>
        <v>0</v>
      </c>
    </row>
    <row r="123" spans="1:14" ht="99" customHeight="1">
      <c r="A123" s="18"/>
      <c r="B123" s="7" t="s">
        <v>100</v>
      </c>
      <c r="C123" s="38" t="s">
        <v>201</v>
      </c>
      <c r="D123" s="84"/>
      <c r="E123" s="23" t="s">
        <v>16</v>
      </c>
      <c r="F123" s="38" t="s">
        <v>220</v>
      </c>
      <c r="G123" s="71">
        <v>646</v>
      </c>
      <c r="H123" s="72">
        <f t="shared" si="58"/>
        <v>516.79999999999995</v>
      </c>
      <c r="I123" s="72">
        <f t="shared" si="68"/>
        <v>4.6142857142857139</v>
      </c>
      <c r="J123" s="72">
        <f t="shared" si="67"/>
        <v>336.8428571428571</v>
      </c>
      <c r="K123" s="23"/>
      <c r="L123" s="28"/>
      <c r="M123" s="16"/>
      <c r="N123" s="117">
        <f t="shared" si="39"/>
        <v>0</v>
      </c>
    </row>
    <row r="124" spans="1:14" ht="27.75" customHeight="1">
      <c r="A124" s="91" t="s">
        <v>90</v>
      </c>
      <c r="B124" s="92"/>
      <c r="C124" s="92"/>
      <c r="D124" s="92"/>
      <c r="E124" s="92"/>
      <c r="F124" s="92"/>
      <c r="G124" s="92"/>
      <c r="H124" s="92"/>
      <c r="I124" s="92"/>
      <c r="J124" s="92"/>
      <c r="K124" s="92"/>
      <c r="L124" s="93"/>
      <c r="M124" s="1"/>
      <c r="N124" s="117">
        <f t="shared" si="39"/>
        <v>0</v>
      </c>
    </row>
    <row r="125" spans="1:14" ht="49.5" customHeight="1">
      <c r="A125" s="81"/>
      <c r="B125" s="14" t="s">
        <v>100</v>
      </c>
      <c r="C125" s="43" t="s">
        <v>216</v>
      </c>
      <c r="D125" s="83" t="s">
        <v>53</v>
      </c>
      <c r="E125" s="29" t="s">
        <v>15</v>
      </c>
      <c r="F125" s="39" t="s">
        <v>220</v>
      </c>
      <c r="G125" s="69">
        <v>532</v>
      </c>
      <c r="H125" s="70">
        <f>G125
/100*80</f>
        <v>425.6</v>
      </c>
      <c r="I125" s="68">
        <f t="shared" ref="I125:I128" si="69">G125/$M$4</f>
        <v>3.8</v>
      </c>
      <c r="J125" s="68">
        <f t="shared" ref="J125:J172" si="70">I125*$M$5</f>
        <v>277.39999999999998</v>
      </c>
      <c r="K125" s="29"/>
      <c r="L125" s="22"/>
      <c r="M125" s="1"/>
      <c r="N125" s="117">
        <f t="shared" si="39"/>
        <v>0</v>
      </c>
    </row>
    <row r="126" spans="1:14" ht="49.5" customHeight="1">
      <c r="A126" s="82"/>
      <c r="B126" s="7" t="s">
        <v>100</v>
      </c>
      <c r="C126" s="39" t="s">
        <v>145</v>
      </c>
      <c r="D126" s="84"/>
      <c r="E126" s="23" t="s">
        <v>16</v>
      </c>
      <c r="F126" s="38" t="s">
        <v>220</v>
      </c>
      <c r="G126" s="71">
        <v>570</v>
      </c>
      <c r="H126" s="72">
        <f t="shared" ref="H126:H142" si="71">G126
/100*80</f>
        <v>456</v>
      </c>
      <c r="I126" s="72">
        <f t="shared" si="69"/>
        <v>4.0714285714285712</v>
      </c>
      <c r="J126" s="72">
        <f t="shared" si="70"/>
        <v>297.21428571428572</v>
      </c>
      <c r="K126" s="23"/>
      <c r="L126" s="26"/>
      <c r="M126" s="1"/>
      <c r="N126" s="117">
        <f t="shared" si="39"/>
        <v>0</v>
      </c>
    </row>
    <row r="127" spans="1:14" ht="49.5" customHeight="1">
      <c r="A127" s="81"/>
      <c r="B127" s="14" t="s">
        <v>100</v>
      </c>
      <c r="C127" s="43" t="s">
        <v>211</v>
      </c>
      <c r="D127" s="83" t="s">
        <v>54</v>
      </c>
      <c r="E127" s="29" t="s">
        <v>15</v>
      </c>
      <c r="F127" s="39" t="s">
        <v>220</v>
      </c>
      <c r="G127" s="69">
        <v>551</v>
      </c>
      <c r="H127" s="70">
        <f t="shared" si="71"/>
        <v>440.79999999999995</v>
      </c>
      <c r="I127" s="68">
        <f t="shared" si="69"/>
        <v>3.9357142857142855</v>
      </c>
      <c r="J127" s="68">
        <f t="shared" si="70"/>
        <v>287.30714285714282</v>
      </c>
      <c r="K127" s="29"/>
      <c r="L127" s="22"/>
      <c r="M127" s="1"/>
      <c r="N127" s="117">
        <f t="shared" si="39"/>
        <v>0</v>
      </c>
    </row>
    <row r="128" spans="1:14" ht="49.5" customHeight="1">
      <c r="A128" s="82"/>
      <c r="B128" s="7" t="s">
        <v>100</v>
      </c>
      <c r="C128" s="38" t="s">
        <v>146</v>
      </c>
      <c r="D128" s="84"/>
      <c r="E128" s="23" t="s">
        <v>16</v>
      </c>
      <c r="F128" s="38" t="s">
        <v>220</v>
      </c>
      <c r="G128" s="71">
        <v>627</v>
      </c>
      <c r="H128" s="72">
        <f t="shared" si="71"/>
        <v>501.59999999999997</v>
      </c>
      <c r="I128" s="72">
        <f t="shared" si="69"/>
        <v>4.4785714285714286</v>
      </c>
      <c r="J128" s="72">
        <f t="shared" si="70"/>
        <v>326.93571428571431</v>
      </c>
      <c r="K128" s="23"/>
      <c r="L128" s="26"/>
      <c r="M128" s="1"/>
      <c r="N128" s="117">
        <f t="shared" si="39"/>
        <v>0</v>
      </c>
    </row>
    <row r="129" spans="1:14" ht="49.5" customHeight="1">
      <c r="A129" s="81"/>
      <c r="B129" s="14" t="s">
        <v>100</v>
      </c>
      <c r="C129" s="43"/>
      <c r="D129" s="83" t="s">
        <v>55</v>
      </c>
      <c r="E129" s="29"/>
      <c r="F129" s="43"/>
      <c r="G129" s="67"/>
      <c r="H129" s="70"/>
      <c r="I129" s="70"/>
      <c r="J129" s="70"/>
      <c r="K129" s="29"/>
      <c r="L129" s="22"/>
      <c r="M129" s="1"/>
      <c r="N129" s="117">
        <f t="shared" si="39"/>
        <v>0</v>
      </c>
    </row>
    <row r="130" spans="1:14" ht="49.5" customHeight="1">
      <c r="A130" s="82"/>
      <c r="B130" s="7" t="s">
        <v>100</v>
      </c>
      <c r="C130" s="38" t="s">
        <v>147</v>
      </c>
      <c r="D130" s="84"/>
      <c r="E130" s="23" t="s">
        <v>16</v>
      </c>
      <c r="F130" s="38" t="s">
        <v>220</v>
      </c>
      <c r="G130" s="71">
        <v>627</v>
      </c>
      <c r="H130" s="72">
        <f t="shared" si="71"/>
        <v>501.59999999999997</v>
      </c>
      <c r="I130" s="72">
        <f t="shared" ref="I130" si="72">G130/$M$4</f>
        <v>4.4785714285714286</v>
      </c>
      <c r="J130" s="72">
        <f t="shared" si="70"/>
        <v>326.93571428571431</v>
      </c>
      <c r="K130" s="23"/>
      <c r="L130" s="26"/>
      <c r="M130" s="1"/>
      <c r="N130" s="117">
        <f t="shared" si="39"/>
        <v>0</v>
      </c>
    </row>
    <row r="131" spans="1:14" ht="49.5" customHeight="1">
      <c r="A131" s="81"/>
      <c r="B131" s="14" t="s">
        <v>100</v>
      </c>
      <c r="C131" s="43"/>
      <c r="D131" s="83" t="s">
        <v>56</v>
      </c>
      <c r="E131" s="29"/>
      <c r="F131" s="43"/>
      <c r="G131" s="67"/>
      <c r="H131" s="70"/>
      <c r="I131" s="70"/>
      <c r="J131" s="70"/>
      <c r="K131" s="29"/>
      <c r="L131" s="22"/>
      <c r="M131" s="1"/>
      <c r="N131" s="117">
        <f t="shared" si="39"/>
        <v>0</v>
      </c>
    </row>
    <row r="132" spans="1:14" ht="49.5" customHeight="1">
      <c r="A132" s="82"/>
      <c r="B132" s="7" t="s">
        <v>100</v>
      </c>
      <c r="C132" s="38" t="s">
        <v>148</v>
      </c>
      <c r="D132" s="84"/>
      <c r="E132" s="23" t="s">
        <v>16</v>
      </c>
      <c r="F132" s="38" t="s">
        <v>220</v>
      </c>
      <c r="G132" s="71">
        <v>627</v>
      </c>
      <c r="H132" s="72">
        <f t="shared" si="71"/>
        <v>501.59999999999997</v>
      </c>
      <c r="I132" s="72">
        <f t="shared" ref="I132" si="73">G132/$M$4</f>
        <v>4.4785714285714286</v>
      </c>
      <c r="J132" s="72">
        <f t="shared" si="70"/>
        <v>326.93571428571431</v>
      </c>
      <c r="K132" s="23" t="s">
        <v>219</v>
      </c>
      <c r="L132" s="26"/>
      <c r="M132" s="1"/>
      <c r="N132" s="117">
        <f t="shared" si="39"/>
        <v>0</v>
      </c>
    </row>
    <row r="133" spans="1:14" ht="49.5" customHeight="1">
      <c r="A133" s="81"/>
      <c r="B133" s="14" t="s">
        <v>100</v>
      </c>
      <c r="C133" s="43"/>
      <c r="D133" s="83" t="s">
        <v>57</v>
      </c>
      <c r="E133" s="29"/>
      <c r="F133" s="43"/>
      <c r="G133" s="67"/>
      <c r="H133" s="70"/>
      <c r="I133" s="70"/>
      <c r="J133" s="70"/>
      <c r="K133" s="29"/>
      <c r="L133" s="22"/>
      <c r="M133" s="1"/>
      <c r="N133" s="117">
        <f t="shared" si="39"/>
        <v>0</v>
      </c>
    </row>
    <row r="134" spans="1:14" ht="49.5" customHeight="1">
      <c r="A134" s="82"/>
      <c r="B134" s="7" t="s">
        <v>100</v>
      </c>
      <c r="C134" s="38" t="s">
        <v>149</v>
      </c>
      <c r="D134" s="84"/>
      <c r="E134" s="23" t="s">
        <v>16</v>
      </c>
      <c r="F134" s="38" t="s">
        <v>220</v>
      </c>
      <c r="G134" s="71">
        <v>627</v>
      </c>
      <c r="H134" s="72">
        <f t="shared" si="71"/>
        <v>501.59999999999997</v>
      </c>
      <c r="I134" s="72">
        <f t="shared" ref="I134" si="74">G134/$M$4</f>
        <v>4.4785714285714286</v>
      </c>
      <c r="J134" s="72">
        <f t="shared" si="70"/>
        <v>326.93571428571431</v>
      </c>
      <c r="K134" s="23" t="s">
        <v>219</v>
      </c>
      <c r="L134" s="26"/>
      <c r="M134" s="1"/>
      <c r="N134" s="117">
        <f t="shared" si="39"/>
        <v>0</v>
      </c>
    </row>
    <row r="135" spans="1:14" ht="49.5" customHeight="1">
      <c r="A135" s="81"/>
      <c r="B135" s="14" t="s">
        <v>100</v>
      </c>
      <c r="C135" s="43"/>
      <c r="D135" s="83" t="s">
        <v>58</v>
      </c>
      <c r="E135" s="29"/>
      <c r="F135" s="43"/>
      <c r="G135" s="67"/>
      <c r="H135" s="70"/>
      <c r="I135" s="70"/>
      <c r="J135" s="70"/>
      <c r="K135" s="29"/>
      <c r="L135" s="22"/>
      <c r="M135" s="1"/>
      <c r="N135" s="117">
        <f t="shared" si="39"/>
        <v>0</v>
      </c>
    </row>
    <row r="136" spans="1:14" ht="49.5" customHeight="1">
      <c r="A136" s="82"/>
      <c r="B136" s="7" t="s">
        <v>100</v>
      </c>
      <c r="C136" s="38" t="s">
        <v>150</v>
      </c>
      <c r="D136" s="84"/>
      <c r="E136" s="23" t="s">
        <v>16</v>
      </c>
      <c r="F136" s="38" t="s">
        <v>220</v>
      </c>
      <c r="G136" s="71">
        <v>627</v>
      </c>
      <c r="H136" s="72">
        <f t="shared" si="71"/>
        <v>501.59999999999997</v>
      </c>
      <c r="I136" s="72">
        <f t="shared" ref="I136" si="75">G136/$M$4</f>
        <v>4.4785714285714286</v>
      </c>
      <c r="J136" s="72">
        <f t="shared" si="70"/>
        <v>326.93571428571431</v>
      </c>
      <c r="K136" s="23" t="s">
        <v>219</v>
      </c>
      <c r="L136" s="26"/>
      <c r="M136" s="1"/>
      <c r="N136" s="117">
        <f t="shared" si="39"/>
        <v>0</v>
      </c>
    </row>
    <row r="137" spans="1:14" ht="49.5" customHeight="1">
      <c r="A137" s="81"/>
      <c r="B137" s="14" t="s">
        <v>100</v>
      </c>
      <c r="C137" s="43"/>
      <c r="D137" s="83" t="s">
        <v>59</v>
      </c>
      <c r="E137" s="29"/>
      <c r="F137" s="43"/>
      <c r="G137" s="67"/>
      <c r="H137" s="70"/>
      <c r="I137" s="70"/>
      <c r="J137" s="70"/>
      <c r="K137" s="29"/>
      <c r="L137" s="22"/>
      <c r="M137" s="1"/>
      <c r="N137" s="117">
        <f t="shared" si="39"/>
        <v>0</v>
      </c>
    </row>
    <row r="138" spans="1:14" ht="49.5" customHeight="1">
      <c r="A138" s="82"/>
      <c r="B138" s="7" t="s">
        <v>100</v>
      </c>
      <c r="C138" s="38" t="s">
        <v>151</v>
      </c>
      <c r="D138" s="84"/>
      <c r="E138" s="23" t="s">
        <v>16</v>
      </c>
      <c r="F138" s="38" t="s">
        <v>220</v>
      </c>
      <c r="G138" s="71">
        <v>627</v>
      </c>
      <c r="H138" s="72">
        <f t="shared" si="71"/>
        <v>501.59999999999997</v>
      </c>
      <c r="I138" s="72">
        <f t="shared" ref="I138" si="76">G138/$M$4</f>
        <v>4.4785714285714286</v>
      </c>
      <c r="J138" s="72">
        <f t="shared" si="70"/>
        <v>326.93571428571431</v>
      </c>
      <c r="K138" s="23"/>
      <c r="L138" s="26"/>
      <c r="M138" s="1"/>
      <c r="N138" s="117">
        <f t="shared" si="39"/>
        <v>0</v>
      </c>
    </row>
    <row r="139" spans="1:14" ht="49.5" customHeight="1">
      <c r="A139" s="81"/>
      <c r="B139" s="14" t="s">
        <v>100</v>
      </c>
      <c r="C139" s="43"/>
      <c r="D139" s="83" t="s">
        <v>60</v>
      </c>
      <c r="E139" s="29"/>
      <c r="F139" s="43"/>
      <c r="G139" s="67"/>
      <c r="H139" s="70"/>
      <c r="I139" s="70"/>
      <c r="J139" s="70"/>
      <c r="K139" s="29"/>
      <c r="L139" s="22"/>
      <c r="M139" s="1"/>
      <c r="N139" s="117">
        <f t="shared" ref="N139:N202" si="77">I139*L139</f>
        <v>0</v>
      </c>
    </row>
    <row r="140" spans="1:14" ht="49.5" customHeight="1">
      <c r="A140" s="82"/>
      <c r="B140" s="7" t="s">
        <v>100</v>
      </c>
      <c r="C140" s="38" t="s">
        <v>152</v>
      </c>
      <c r="D140" s="84"/>
      <c r="E140" s="23" t="s">
        <v>16</v>
      </c>
      <c r="F140" s="38" t="s">
        <v>220</v>
      </c>
      <c r="G140" s="71">
        <v>627</v>
      </c>
      <c r="H140" s="72">
        <f t="shared" si="71"/>
        <v>501.59999999999997</v>
      </c>
      <c r="I140" s="72">
        <f t="shared" ref="I140" si="78">G140/$M$4</f>
        <v>4.4785714285714286</v>
      </c>
      <c r="J140" s="72">
        <f t="shared" si="70"/>
        <v>326.93571428571431</v>
      </c>
      <c r="K140" s="23"/>
      <c r="L140" s="26"/>
      <c r="M140" s="1"/>
      <c r="N140" s="117">
        <f t="shared" si="77"/>
        <v>0</v>
      </c>
    </row>
    <row r="141" spans="1:14" ht="49.5" customHeight="1">
      <c r="A141" s="81"/>
      <c r="B141" s="14" t="s">
        <v>100</v>
      </c>
      <c r="C141" s="43"/>
      <c r="D141" s="83" t="s">
        <v>61</v>
      </c>
      <c r="E141" s="29"/>
      <c r="F141" s="43"/>
      <c r="G141" s="67"/>
      <c r="H141" s="70"/>
      <c r="I141" s="70"/>
      <c r="J141" s="70"/>
      <c r="K141" s="29"/>
      <c r="L141" s="22"/>
      <c r="M141" s="1"/>
      <c r="N141" s="117">
        <f t="shared" si="77"/>
        <v>0</v>
      </c>
    </row>
    <row r="142" spans="1:14" ht="49.5" customHeight="1">
      <c r="A142" s="82"/>
      <c r="B142" s="7" t="s">
        <v>100</v>
      </c>
      <c r="C142" s="38" t="s">
        <v>153</v>
      </c>
      <c r="D142" s="84"/>
      <c r="E142" s="23" t="s">
        <v>16</v>
      </c>
      <c r="F142" s="38" t="s">
        <v>220</v>
      </c>
      <c r="G142" s="71">
        <v>627</v>
      </c>
      <c r="H142" s="70">
        <f t="shared" si="71"/>
        <v>501.59999999999997</v>
      </c>
      <c r="I142" s="72">
        <f t="shared" ref="I142" si="79">G142/$M$4</f>
        <v>4.4785714285714286</v>
      </c>
      <c r="J142" s="72">
        <f t="shared" si="70"/>
        <v>326.93571428571431</v>
      </c>
      <c r="K142" s="23"/>
      <c r="L142" s="26"/>
      <c r="M142" s="1"/>
      <c r="N142" s="117">
        <f t="shared" si="77"/>
        <v>0</v>
      </c>
    </row>
    <row r="143" spans="1:14" ht="27.75" customHeight="1">
      <c r="A143" s="91" t="s">
        <v>91</v>
      </c>
      <c r="B143" s="91"/>
      <c r="C143" s="91"/>
      <c r="D143" s="91"/>
      <c r="E143" s="91"/>
      <c r="F143" s="91"/>
      <c r="G143" s="91"/>
      <c r="H143" s="91"/>
      <c r="I143" s="91"/>
      <c r="J143" s="91"/>
      <c r="K143" s="91"/>
      <c r="L143" s="94"/>
      <c r="M143" s="1"/>
      <c r="N143" s="117">
        <f t="shared" si="77"/>
        <v>0</v>
      </c>
    </row>
    <row r="144" spans="1:14" ht="49.5" customHeight="1">
      <c r="A144" s="81"/>
      <c r="B144" s="6" t="s">
        <v>100</v>
      </c>
      <c r="C144" s="43" t="s">
        <v>154</v>
      </c>
      <c r="D144" s="83" t="s">
        <v>62</v>
      </c>
      <c r="E144" s="29" t="s">
        <v>15</v>
      </c>
      <c r="F144" s="43" t="s">
        <v>220</v>
      </c>
      <c r="G144" s="67">
        <v>551</v>
      </c>
      <c r="H144" s="68">
        <f>G144
/100*80</f>
        <v>440.79999999999995</v>
      </c>
      <c r="I144" s="70">
        <f t="shared" ref="I144:I146" si="80">G144/$M$4</f>
        <v>3.9357142857142855</v>
      </c>
      <c r="J144" s="70">
        <f t="shared" si="70"/>
        <v>287.30714285714282</v>
      </c>
      <c r="K144" s="29"/>
      <c r="L144" s="22"/>
      <c r="M144" s="1"/>
      <c r="N144" s="117">
        <f t="shared" si="77"/>
        <v>0</v>
      </c>
    </row>
    <row r="145" spans="1:14" ht="49.5" customHeight="1">
      <c r="A145" s="82"/>
      <c r="B145" s="14" t="s">
        <v>100</v>
      </c>
      <c r="C145" s="39" t="s">
        <v>155</v>
      </c>
      <c r="D145" s="85"/>
      <c r="E145" s="30" t="s">
        <v>16</v>
      </c>
      <c r="F145" s="39" t="s">
        <v>220</v>
      </c>
      <c r="G145" s="69">
        <v>570</v>
      </c>
      <c r="H145" s="70">
        <f t="shared" ref="H145:H152" si="81">G145
/100*80</f>
        <v>456</v>
      </c>
      <c r="I145" s="70">
        <f t="shared" si="80"/>
        <v>4.0714285714285712</v>
      </c>
      <c r="J145" s="70">
        <f t="shared" si="70"/>
        <v>297.21428571428572</v>
      </c>
      <c r="K145" s="30" t="s">
        <v>219</v>
      </c>
      <c r="L145" s="25"/>
      <c r="M145" s="1"/>
      <c r="N145" s="117">
        <f t="shared" si="77"/>
        <v>0</v>
      </c>
    </row>
    <row r="146" spans="1:14" ht="99" customHeight="1">
      <c r="A146" s="37"/>
      <c r="B146" s="48"/>
      <c r="C146" s="39" t="s">
        <v>232</v>
      </c>
      <c r="D146" s="36"/>
      <c r="E146" s="23" t="s">
        <v>16</v>
      </c>
      <c r="F146" s="38" t="s">
        <v>220</v>
      </c>
      <c r="G146" s="71">
        <v>627</v>
      </c>
      <c r="H146" s="70">
        <f t="shared" si="81"/>
        <v>501.59999999999997</v>
      </c>
      <c r="I146" s="72">
        <f t="shared" si="80"/>
        <v>4.4785714285714286</v>
      </c>
      <c r="J146" s="72">
        <f t="shared" si="70"/>
        <v>326.93571428571431</v>
      </c>
      <c r="K146" s="30"/>
      <c r="L146" s="25"/>
      <c r="M146" s="1"/>
      <c r="N146" s="117">
        <f t="shared" si="77"/>
        <v>0</v>
      </c>
    </row>
    <row r="147" spans="1:14" ht="49.5" customHeight="1">
      <c r="A147" s="76"/>
      <c r="B147" s="49" t="s">
        <v>100</v>
      </c>
      <c r="C147" s="43"/>
      <c r="D147" s="83" t="s">
        <v>63</v>
      </c>
      <c r="E147" s="29"/>
      <c r="F147" s="43"/>
      <c r="G147" s="67"/>
      <c r="H147" s="68"/>
      <c r="I147" s="68"/>
      <c r="J147" s="68"/>
      <c r="K147" s="29"/>
      <c r="L147" s="27"/>
      <c r="M147" s="16"/>
      <c r="N147" s="117">
        <f t="shared" si="77"/>
        <v>0</v>
      </c>
    </row>
    <row r="148" spans="1:14" ht="49.5" customHeight="1">
      <c r="A148" s="77"/>
      <c r="B148" s="48" t="s">
        <v>100</v>
      </c>
      <c r="C148" s="39" t="s">
        <v>156</v>
      </c>
      <c r="D148" s="85"/>
      <c r="E148" s="30" t="s">
        <v>16</v>
      </c>
      <c r="F148" s="39" t="s">
        <v>220</v>
      </c>
      <c r="G148" s="69">
        <v>627</v>
      </c>
      <c r="H148" s="70">
        <f t="shared" si="81"/>
        <v>501.59999999999997</v>
      </c>
      <c r="I148" s="70">
        <f t="shared" ref="I148:I150" si="82">G148/$M$4</f>
        <v>4.4785714285714286</v>
      </c>
      <c r="J148" s="70">
        <f t="shared" si="70"/>
        <v>326.93571428571431</v>
      </c>
      <c r="K148" s="30"/>
      <c r="L148" s="24"/>
      <c r="M148" s="16"/>
      <c r="N148" s="117">
        <f t="shared" si="77"/>
        <v>0</v>
      </c>
    </row>
    <row r="149" spans="1:14" ht="99" customHeight="1">
      <c r="A149" s="37"/>
      <c r="B149" s="50" t="s">
        <v>100</v>
      </c>
      <c r="C149" s="38" t="s">
        <v>202</v>
      </c>
      <c r="D149" s="84"/>
      <c r="E149" s="23" t="s">
        <v>16</v>
      </c>
      <c r="F149" s="38" t="s">
        <v>220</v>
      </c>
      <c r="G149" s="71">
        <v>570</v>
      </c>
      <c r="H149" s="70">
        <f t="shared" si="81"/>
        <v>456</v>
      </c>
      <c r="I149" s="72">
        <f t="shared" si="82"/>
        <v>4.0714285714285712</v>
      </c>
      <c r="J149" s="72">
        <f t="shared" si="70"/>
        <v>297.21428571428572</v>
      </c>
      <c r="K149" s="23"/>
      <c r="L149" s="28"/>
      <c r="M149" s="16"/>
      <c r="N149" s="117">
        <f t="shared" si="77"/>
        <v>0</v>
      </c>
    </row>
    <row r="150" spans="1:14" ht="49.5" customHeight="1">
      <c r="A150" s="76"/>
      <c r="B150" s="49" t="s">
        <v>100</v>
      </c>
      <c r="C150" s="39" t="s">
        <v>233</v>
      </c>
      <c r="D150" s="83" t="s">
        <v>234</v>
      </c>
      <c r="E150" s="30" t="s">
        <v>15</v>
      </c>
      <c r="F150" s="39" t="s">
        <v>220</v>
      </c>
      <c r="G150" s="69">
        <v>551</v>
      </c>
      <c r="H150" s="68">
        <f t="shared" si="81"/>
        <v>440.79999999999995</v>
      </c>
      <c r="I150" s="70">
        <f t="shared" si="82"/>
        <v>3.9357142857142855</v>
      </c>
      <c r="J150" s="70">
        <f t="shared" si="70"/>
        <v>287.30714285714282</v>
      </c>
      <c r="K150" s="29"/>
      <c r="L150" s="27"/>
      <c r="M150" s="16"/>
      <c r="N150" s="117">
        <f t="shared" si="77"/>
        <v>0</v>
      </c>
    </row>
    <row r="151" spans="1:14" ht="49.5" customHeight="1">
      <c r="A151" s="77"/>
      <c r="B151" s="48" t="s">
        <v>100</v>
      </c>
      <c r="C151" s="39"/>
      <c r="D151" s="85"/>
      <c r="E151" s="30"/>
      <c r="F151" s="39"/>
      <c r="G151" s="69"/>
      <c r="H151" s="70"/>
      <c r="I151" s="70"/>
      <c r="J151" s="70"/>
      <c r="K151" s="30"/>
      <c r="L151" s="24"/>
      <c r="M151" s="16"/>
      <c r="N151" s="117">
        <f t="shared" si="77"/>
        <v>0</v>
      </c>
    </row>
    <row r="152" spans="1:14" ht="99" customHeight="1">
      <c r="A152" s="18"/>
      <c r="B152" s="50" t="s">
        <v>100</v>
      </c>
      <c r="C152" s="38" t="s">
        <v>235</v>
      </c>
      <c r="D152" s="84"/>
      <c r="E152" s="23" t="s">
        <v>16</v>
      </c>
      <c r="F152" s="38" t="s">
        <v>220</v>
      </c>
      <c r="G152" s="71">
        <v>627</v>
      </c>
      <c r="H152" s="72">
        <f t="shared" si="81"/>
        <v>501.59999999999997</v>
      </c>
      <c r="I152" s="72">
        <f t="shared" ref="I152" si="83">G152/$M$4</f>
        <v>4.4785714285714286</v>
      </c>
      <c r="J152" s="72">
        <f t="shared" si="70"/>
        <v>326.93571428571431</v>
      </c>
      <c r="K152" s="23"/>
      <c r="L152" s="28"/>
      <c r="M152" s="16"/>
      <c r="N152" s="117">
        <f t="shared" si="77"/>
        <v>0</v>
      </c>
    </row>
    <row r="153" spans="1:14" ht="27.75" customHeight="1">
      <c r="A153" s="91" t="s">
        <v>92</v>
      </c>
      <c r="B153" s="92"/>
      <c r="C153" s="92"/>
      <c r="D153" s="92"/>
      <c r="E153" s="92"/>
      <c r="F153" s="92"/>
      <c r="G153" s="92"/>
      <c r="H153" s="95"/>
      <c r="I153" s="95"/>
      <c r="J153" s="95"/>
      <c r="K153" s="92"/>
      <c r="L153" s="93"/>
      <c r="M153" s="1"/>
      <c r="N153" s="117">
        <f t="shared" si="77"/>
        <v>0</v>
      </c>
    </row>
    <row r="154" spans="1:14" ht="49.5" customHeight="1">
      <c r="A154" s="81"/>
      <c r="B154" s="49" t="s">
        <v>100</v>
      </c>
      <c r="C154" s="43" t="s">
        <v>238</v>
      </c>
      <c r="D154" s="83" t="s">
        <v>239</v>
      </c>
      <c r="E154" s="29" t="s">
        <v>15</v>
      </c>
      <c r="F154" s="43" t="s">
        <v>220</v>
      </c>
      <c r="G154" s="67">
        <v>608</v>
      </c>
      <c r="H154" s="68">
        <f>G154
/100*80</f>
        <v>486.4</v>
      </c>
      <c r="I154" s="68">
        <f t="shared" ref="I154" si="84">G154/$M$4</f>
        <v>4.3428571428571425</v>
      </c>
      <c r="J154" s="68">
        <f t="shared" si="70"/>
        <v>317.02857142857141</v>
      </c>
      <c r="K154" s="29"/>
      <c r="L154" s="22"/>
      <c r="M154" s="1"/>
      <c r="N154" s="117">
        <f t="shared" si="77"/>
        <v>0</v>
      </c>
    </row>
    <row r="155" spans="1:14" ht="49.5" customHeight="1">
      <c r="A155" s="82"/>
      <c r="B155" s="50" t="s">
        <v>100</v>
      </c>
      <c r="C155" s="38"/>
      <c r="D155" s="84"/>
      <c r="E155" s="23"/>
      <c r="F155" s="38"/>
      <c r="G155" s="71"/>
      <c r="H155" s="70"/>
      <c r="I155" s="70"/>
      <c r="J155" s="70"/>
      <c r="K155" s="23"/>
      <c r="L155" s="26"/>
      <c r="M155" s="1"/>
      <c r="N155" s="117">
        <f t="shared" si="77"/>
        <v>0</v>
      </c>
    </row>
    <row r="156" spans="1:14" ht="49.5" customHeight="1">
      <c r="A156" s="81"/>
      <c r="B156" s="49" t="s">
        <v>100</v>
      </c>
      <c r="C156" s="43" t="s">
        <v>260</v>
      </c>
      <c r="D156" s="83" t="s">
        <v>263</v>
      </c>
      <c r="E156" s="29" t="s">
        <v>15</v>
      </c>
      <c r="F156" s="43" t="s">
        <v>220</v>
      </c>
      <c r="G156" s="67">
        <v>608</v>
      </c>
      <c r="H156" s="68">
        <f t="shared" ref="H156:H172" si="85">G156
/100*80</f>
        <v>486.4</v>
      </c>
      <c r="I156" s="68">
        <f t="shared" ref="I156" si="86">G156/$M$4</f>
        <v>4.3428571428571425</v>
      </c>
      <c r="J156" s="68">
        <f t="shared" si="70"/>
        <v>317.02857142857141</v>
      </c>
      <c r="K156" s="29"/>
      <c r="L156" s="22"/>
      <c r="M156" s="1"/>
      <c r="N156" s="117">
        <f t="shared" si="77"/>
        <v>0</v>
      </c>
    </row>
    <row r="157" spans="1:14" ht="49.5" customHeight="1">
      <c r="A157" s="82"/>
      <c r="B157" s="50" t="s">
        <v>100</v>
      </c>
      <c r="C157" s="38"/>
      <c r="D157" s="84"/>
      <c r="E157" s="23"/>
      <c r="F157" s="38"/>
      <c r="G157" s="71"/>
      <c r="H157" s="70"/>
      <c r="I157" s="70"/>
      <c r="J157" s="70"/>
      <c r="K157" s="23"/>
      <c r="L157" s="26"/>
      <c r="M157" s="1"/>
      <c r="N157" s="117">
        <f t="shared" si="77"/>
        <v>0</v>
      </c>
    </row>
    <row r="158" spans="1:14" ht="49.5" customHeight="1">
      <c r="A158" s="81"/>
      <c r="B158" s="49" t="s">
        <v>100</v>
      </c>
      <c r="C158" s="43" t="s">
        <v>240</v>
      </c>
      <c r="D158" s="83" t="s">
        <v>262</v>
      </c>
      <c r="E158" s="29" t="s">
        <v>15</v>
      </c>
      <c r="F158" s="43" t="s">
        <v>220</v>
      </c>
      <c r="G158" s="67">
        <v>608</v>
      </c>
      <c r="H158" s="68">
        <f t="shared" si="85"/>
        <v>486.4</v>
      </c>
      <c r="I158" s="68">
        <f t="shared" ref="I158" si="87">G158/$M$4</f>
        <v>4.3428571428571425</v>
      </c>
      <c r="J158" s="68">
        <f t="shared" si="70"/>
        <v>317.02857142857141</v>
      </c>
      <c r="K158" s="29"/>
      <c r="L158" s="22"/>
      <c r="M158" s="1"/>
      <c r="N158" s="117">
        <f t="shared" si="77"/>
        <v>0</v>
      </c>
    </row>
    <row r="159" spans="1:14" ht="49.5" customHeight="1">
      <c r="A159" s="82"/>
      <c r="B159" s="7" t="s">
        <v>100</v>
      </c>
      <c r="C159" s="38"/>
      <c r="D159" s="84"/>
      <c r="E159" s="23"/>
      <c r="F159" s="38"/>
      <c r="G159" s="71"/>
      <c r="H159" s="70"/>
      <c r="I159" s="70"/>
      <c r="J159" s="70"/>
      <c r="K159" s="23"/>
      <c r="L159" s="26"/>
      <c r="M159" s="1"/>
      <c r="N159" s="117">
        <f t="shared" si="77"/>
        <v>0</v>
      </c>
    </row>
    <row r="160" spans="1:14" ht="49.5" customHeight="1">
      <c r="A160" s="81"/>
      <c r="B160" s="6" t="s">
        <v>100</v>
      </c>
      <c r="C160" s="43" t="s">
        <v>157</v>
      </c>
      <c r="D160" s="83" t="s">
        <v>64</v>
      </c>
      <c r="E160" s="29" t="s">
        <v>15</v>
      </c>
      <c r="F160" s="43" t="s">
        <v>220</v>
      </c>
      <c r="G160" s="67">
        <v>950</v>
      </c>
      <c r="H160" s="68">
        <f t="shared" si="85"/>
        <v>760</v>
      </c>
      <c r="I160" s="68">
        <f t="shared" ref="I160:I162" si="88">G160/$M$4</f>
        <v>6.7857142857142856</v>
      </c>
      <c r="J160" s="68">
        <f t="shared" si="70"/>
        <v>495.35714285714283</v>
      </c>
      <c r="K160" s="29"/>
      <c r="L160" s="22"/>
      <c r="M160" s="1"/>
      <c r="N160" s="117">
        <f t="shared" si="77"/>
        <v>0</v>
      </c>
    </row>
    <row r="161" spans="1:14" ht="49.5" customHeight="1">
      <c r="A161" s="82"/>
      <c r="B161" s="7" t="s">
        <v>100</v>
      </c>
      <c r="C161" s="38" t="s">
        <v>158</v>
      </c>
      <c r="D161" s="84"/>
      <c r="E161" s="23" t="s">
        <v>16</v>
      </c>
      <c r="F161" s="38" t="s">
        <v>220</v>
      </c>
      <c r="G161" s="71">
        <v>1045</v>
      </c>
      <c r="H161" s="70">
        <f t="shared" si="85"/>
        <v>836</v>
      </c>
      <c r="I161" s="72">
        <f t="shared" si="88"/>
        <v>7.4642857142857144</v>
      </c>
      <c r="J161" s="72">
        <f t="shared" si="70"/>
        <v>544.89285714285711</v>
      </c>
      <c r="K161" s="23"/>
      <c r="L161" s="26"/>
      <c r="M161" s="1"/>
      <c r="N161" s="117">
        <f t="shared" si="77"/>
        <v>0</v>
      </c>
    </row>
    <row r="162" spans="1:14" ht="49.5" customHeight="1">
      <c r="A162" s="81"/>
      <c r="B162" s="6" t="s">
        <v>100</v>
      </c>
      <c r="C162" s="43" t="s">
        <v>159</v>
      </c>
      <c r="D162" s="83" t="s">
        <v>65</v>
      </c>
      <c r="E162" s="29" t="s">
        <v>15</v>
      </c>
      <c r="F162" s="39" t="s">
        <v>220</v>
      </c>
      <c r="G162" s="67">
        <v>608</v>
      </c>
      <c r="H162" s="68">
        <f t="shared" si="85"/>
        <v>486.4</v>
      </c>
      <c r="I162" s="68">
        <f t="shared" si="88"/>
        <v>4.3428571428571425</v>
      </c>
      <c r="J162" s="68">
        <f t="shared" si="70"/>
        <v>317.02857142857141</v>
      </c>
      <c r="K162" s="29"/>
      <c r="L162" s="22"/>
      <c r="M162" s="1"/>
      <c r="N162" s="117">
        <f t="shared" si="77"/>
        <v>0</v>
      </c>
    </row>
    <row r="163" spans="1:14" ht="49.5" customHeight="1">
      <c r="A163" s="82"/>
      <c r="B163" s="7" t="s">
        <v>100</v>
      </c>
      <c r="C163" s="38"/>
      <c r="D163" s="84"/>
      <c r="E163" s="23"/>
      <c r="F163" s="23"/>
      <c r="G163" s="71"/>
      <c r="H163" s="70"/>
      <c r="I163" s="70"/>
      <c r="J163" s="70"/>
      <c r="K163" s="23"/>
      <c r="L163" s="26"/>
      <c r="M163" s="1"/>
      <c r="N163" s="117">
        <f t="shared" si="77"/>
        <v>0</v>
      </c>
    </row>
    <row r="164" spans="1:14" ht="49.5" customHeight="1">
      <c r="A164" s="81"/>
      <c r="B164" s="6" t="s">
        <v>100</v>
      </c>
      <c r="C164" s="43" t="s">
        <v>160</v>
      </c>
      <c r="D164" s="83" t="s">
        <v>66</v>
      </c>
      <c r="E164" s="29" t="s">
        <v>15</v>
      </c>
      <c r="F164" s="39" t="s">
        <v>220</v>
      </c>
      <c r="G164" s="67">
        <v>608</v>
      </c>
      <c r="H164" s="68">
        <f t="shared" si="85"/>
        <v>486.4</v>
      </c>
      <c r="I164" s="68">
        <f t="shared" ref="I164" si="89">G164/$M$4</f>
        <v>4.3428571428571425</v>
      </c>
      <c r="J164" s="68">
        <f t="shared" si="70"/>
        <v>317.02857142857141</v>
      </c>
      <c r="K164" s="29"/>
      <c r="L164" s="22"/>
      <c r="M164" s="1"/>
      <c r="N164" s="117">
        <f t="shared" si="77"/>
        <v>0</v>
      </c>
    </row>
    <row r="165" spans="1:14" ht="49.5" customHeight="1">
      <c r="A165" s="82"/>
      <c r="B165" s="7" t="s">
        <v>100</v>
      </c>
      <c r="C165" s="38"/>
      <c r="D165" s="84"/>
      <c r="E165" s="23"/>
      <c r="F165" s="23"/>
      <c r="G165" s="71"/>
      <c r="H165" s="70"/>
      <c r="I165" s="70"/>
      <c r="J165" s="70"/>
      <c r="K165" s="23"/>
      <c r="L165" s="26"/>
      <c r="M165" s="1"/>
      <c r="N165" s="117">
        <f t="shared" si="77"/>
        <v>0</v>
      </c>
    </row>
    <row r="166" spans="1:14" ht="49.5" customHeight="1">
      <c r="A166" s="81"/>
      <c r="B166" s="49" t="s">
        <v>100</v>
      </c>
      <c r="C166" s="43" t="s">
        <v>236</v>
      </c>
      <c r="D166" s="83" t="s">
        <v>237</v>
      </c>
      <c r="E166" s="29" t="s">
        <v>15</v>
      </c>
      <c r="F166" s="39" t="s">
        <v>220</v>
      </c>
      <c r="G166" s="67">
        <v>608</v>
      </c>
      <c r="H166" s="68">
        <f t="shared" si="85"/>
        <v>486.4</v>
      </c>
      <c r="I166" s="68">
        <f t="shared" ref="I166" si="90">G166/$M$4</f>
        <v>4.3428571428571425</v>
      </c>
      <c r="J166" s="68">
        <f t="shared" si="70"/>
        <v>317.02857142857141</v>
      </c>
      <c r="K166" s="29"/>
      <c r="L166" s="22"/>
      <c r="M166" s="1"/>
      <c r="N166" s="117">
        <f t="shared" si="77"/>
        <v>0</v>
      </c>
    </row>
    <row r="167" spans="1:14" ht="49.5" customHeight="1">
      <c r="A167" s="82"/>
      <c r="B167" s="7" t="s">
        <v>100</v>
      </c>
      <c r="C167" s="38"/>
      <c r="D167" s="84"/>
      <c r="E167" s="23"/>
      <c r="F167" s="23"/>
      <c r="G167" s="71"/>
      <c r="H167" s="70"/>
      <c r="I167" s="70"/>
      <c r="J167" s="70"/>
      <c r="K167" s="23"/>
      <c r="L167" s="26"/>
      <c r="M167" s="1"/>
      <c r="N167" s="117">
        <f t="shared" si="77"/>
        <v>0</v>
      </c>
    </row>
    <row r="168" spans="1:14" ht="49.5" customHeight="1">
      <c r="A168" s="81"/>
      <c r="B168" s="49" t="s">
        <v>100</v>
      </c>
      <c r="C168" s="43" t="s">
        <v>161</v>
      </c>
      <c r="D168" s="83" t="s">
        <v>67</v>
      </c>
      <c r="E168" s="29" t="s">
        <v>15</v>
      </c>
      <c r="F168" s="39" t="s">
        <v>220</v>
      </c>
      <c r="G168" s="67">
        <v>608</v>
      </c>
      <c r="H168" s="68">
        <f t="shared" si="85"/>
        <v>486.4</v>
      </c>
      <c r="I168" s="68">
        <f t="shared" ref="I168" si="91">G168/$M$4</f>
        <v>4.3428571428571425</v>
      </c>
      <c r="J168" s="68">
        <f t="shared" si="70"/>
        <v>317.02857142857141</v>
      </c>
      <c r="K168" s="29"/>
      <c r="L168" s="22"/>
      <c r="M168" s="1"/>
      <c r="N168" s="117">
        <f t="shared" si="77"/>
        <v>0</v>
      </c>
    </row>
    <row r="169" spans="1:14" ht="49.5" customHeight="1">
      <c r="A169" s="82"/>
      <c r="B169" s="7" t="s">
        <v>100</v>
      </c>
      <c r="C169" s="38"/>
      <c r="D169" s="84"/>
      <c r="E169" s="23"/>
      <c r="F169" s="23"/>
      <c r="G169" s="71"/>
      <c r="H169" s="70"/>
      <c r="I169" s="70"/>
      <c r="J169" s="70"/>
      <c r="K169" s="23"/>
      <c r="L169" s="26"/>
      <c r="M169" s="1"/>
      <c r="N169" s="117">
        <f t="shared" si="77"/>
        <v>0</v>
      </c>
    </row>
    <row r="170" spans="1:14" ht="49.5" customHeight="1">
      <c r="A170" s="81"/>
      <c r="B170" s="6" t="s">
        <v>100</v>
      </c>
      <c r="C170" s="43" t="s">
        <v>162</v>
      </c>
      <c r="D170" s="83" t="s">
        <v>68</v>
      </c>
      <c r="E170" s="29" t="s">
        <v>15</v>
      </c>
      <c r="F170" s="39" t="s">
        <v>220</v>
      </c>
      <c r="G170" s="67">
        <v>608</v>
      </c>
      <c r="H170" s="68">
        <f t="shared" si="85"/>
        <v>486.4</v>
      </c>
      <c r="I170" s="68">
        <f t="shared" ref="I170" si="92">G170/$M$4</f>
        <v>4.3428571428571425</v>
      </c>
      <c r="J170" s="68">
        <f t="shared" si="70"/>
        <v>317.02857142857141</v>
      </c>
      <c r="K170" s="29"/>
      <c r="L170" s="22"/>
      <c r="M170" s="1"/>
      <c r="N170" s="117">
        <f t="shared" si="77"/>
        <v>0</v>
      </c>
    </row>
    <row r="171" spans="1:14" ht="49.5" customHeight="1">
      <c r="A171" s="82"/>
      <c r="B171" s="7" t="s">
        <v>100</v>
      </c>
      <c r="C171" s="38"/>
      <c r="D171" s="84"/>
      <c r="E171" s="23"/>
      <c r="F171" s="23"/>
      <c r="G171" s="71"/>
      <c r="H171" s="70"/>
      <c r="I171" s="70"/>
      <c r="J171" s="70"/>
      <c r="K171" s="23"/>
      <c r="L171" s="26"/>
      <c r="M171" s="1"/>
      <c r="N171" s="117">
        <f t="shared" si="77"/>
        <v>0</v>
      </c>
    </row>
    <row r="172" spans="1:14" ht="49.5" customHeight="1">
      <c r="A172" s="81"/>
      <c r="B172" s="6" t="s">
        <v>100</v>
      </c>
      <c r="C172" s="43" t="s">
        <v>163</v>
      </c>
      <c r="D172" s="83" t="s">
        <v>69</v>
      </c>
      <c r="E172" s="29" t="s">
        <v>15</v>
      </c>
      <c r="F172" s="39" t="s">
        <v>220</v>
      </c>
      <c r="G172" s="67">
        <v>608</v>
      </c>
      <c r="H172" s="68">
        <f t="shared" si="85"/>
        <v>486.4</v>
      </c>
      <c r="I172" s="68">
        <f t="shared" ref="I172" si="93">G172/$M$4</f>
        <v>4.3428571428571425</v>
      </c>
      <c r="J172" s="68">
        <f t="shared" si="70"/>
        <v>317.02857142857141</v>
      </c>
      <c r="K172" s="29"/>
      <c r="L172" s="22"/>
      <c r="M172" s="1"/>
      <c r="N172" s="117">
        <f t="shared" si="77"/>
        <v>0</v>
      </c>
    </row>
    <row r="173" spans="1:14" ht="49.5" customHeight="1">
      <c r="A173" s="82"/>
      <c r="B173" s="7" t="s">
        <v>100</v>
      </c>
      <c r="C173" s="38"/>
      <c r="D173" s="84"/>
      <c r="E173" s="23"/>
      <c r="F173" s="23"/>
      <c r="G173" s="71"/>
      <c r="H173" s="70"/>
      <c r="I173" s="70"/>
      <c r="J173" s="70"/>
      <c r="K173" s="23"/>
      <c r="L173" s="26"/>
      <c r="M173" s="1"/>
      <c r="N173" s="117">
        <f t="shared" si="77"/>
        <v>0</v>
      </c>
    </row>
    <row r="174" spans="1:14" ht="27.75" customHeight="1">
      <c r="A174" s="91" t="s">
        <v>93</v>
      </c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7"/>
      <c r="M174" s="1"/>
      <c r="N174" s="117">
        <f t="shared" si="77"/>
        <v>0</v>
      </c>
    </row>
    <row r="175" spans="1:14" ht="49.5" customHeight="1">
      <c r="A175" s="76"/>
      <c r="B175" s="6" t="s">
        <v>100</v>
      </c>
      <c r="C175" s="43"/>
      <c r="D175" s="83" t="s">
        <v>70</v>
      </c>
      <c r="E175" s="29"/>
      <c r="F175" s="43"/>
      <c r="G175" s="67"/>
      <c r="H175" s="68"/>
      <c r="I175" s="68"/>
      <c r="J175" s="68"/>
      <c r="K175" s="8"/>
      <c r="L175" s="20"/>
      <c r="M175" s="16"/>
      <c r="N175" s="117">
        <f t="shared" si="77"/>
        <v>0</v>
      </c>
    </row>
    <row r="176" spans="1:14" ht="49.5" customHeight="1">
      <c r="A176" s="77"/>
      <c r="B176" s="14" t="s">
        <v>100</v>
      </c>
      <c r="C176" s="39" t="s">
        <v>164</v>
      </c>
      <c r="D176" s="85"/>
      <c r="E176" s="30" t="s">
        <v>16</v>
      </c>
      <c r="F176" s="39" t="s">
        <v>220</v>
      </c>
      <c r="G176" s="69">
        <v>570</v>
      </c>
      <c r="H176" s="70">
        <f>G176
/100*80</f>
        <v>456</v>
      </c>
      <c r="I176" s="70">
        <f t="shared" ref="I176:I181" si="94">G176/$M$4</f>
        <v>4.0714285714285712</v>
      </c>
      <c r="J176" s="70">
        <f t="shared" ref="J176:J181" si="95">I176*$M$5</f>
        <v>297.21428571428572</v>
      </c>
      <c r="K176" s="15" t="s">
        <v>219</v>
      </c>
      <c r="L176" s="17"/>
      <c r="M176" s="16"/>
      <c r="N176" s="117">
        <f t="shared" si="77"/>
        <v>0</v>
      </c>
    </row>
    <row r="177" spans="1:14" ht="99" customHeight="1">
      <c r="A177" s="18"/>
      <c r="B177" s="7" t="s">
        <v>100</v>
      </c>
      <c r="C177" s="38" t="s">
        <v>203</v>
      </c>
      <c r="D177" s="84"/>
      <c r="E177" s="23" t="s">
        <v>16</v>
      </c>
      <c r="F177" s="38" t="s">
        <v>220</v>
      </c>
      <c r="G177" s="71">
        <v>646</v>
      </c>
      <c r="H177" s="72">
        <f t="shared" ref="H177:H181" si="96">G177
/100*80</f>
        <v>516.79999999999995</v>
      </c>
      <c r="I177" s="70">
        <f t="shared" si="94"/>
        <v>4.6142857142857139</v>
      </c>
      <c r="J177" s="70">
        <f t="shared" si="95"/>
        <v>336.8428571428571</v>
      </c>
      <c r="K177" s="9" t="s">
        <v>219</v>
      </c>
      <c r="L177" s="19"/>
      <c r="M177" s="16"/>
      <c r="N177" s="117">
        <f t="shared" si="77"/>
        <v>0</v>
      </c>
    </row>
    <row r="178" spans="1:14" ht="49.5" customHeight="1">
      <c r="A178" s="81"/>
      <c r="B178" s="14" t="s">
        <v>100</v>
      </c>
      <c r="C178" s="39" t="s">
        <v>165</v>
      </c>
      <c r="D178" s="85" t="s">
        <v>71</v>
      </c>
      <c r="E178" s="30" t="s">
        <v>15</v>
      </c>
      <c r="F178" s="39" t="s">
        <v>220</v>
      </c>
      <c r="G178" s="69">
        <v>551</v>
      </c>
      <c r="H178" s="70">
        <f t="shared" si="96"/>
        <v>440.79999999999995</v>
      </c>
      <c r="I178" s="68">
        <f t="shared" si="94"/>
        <v>3.9357142857142855</v>
      </c>
      <c r="J178" s="68">
        <f t="shared" si="95"/>
        <v>287.30714285714282</v>
      </c>
      <c r="K178" s="15"/>
      <c r="L178" s="25"/>
      <c r="M178" s="1"/>
      <c r="N178" s="117">
        <f t="shared" si="77"/>
        <v>0</v>
      </c>
    </row>
    <row r="179" spans="1:14" ht="49.5" customHeight="1">
      <c r="A179" s="82"/>
      <c r="B179" s="7" t="s">
        <v>100</v>
      </c>
      <c r="C179" s="38" t="s">
        <v>166</v>
      </c>
      <c r="D179" s="84"/>
      <c r="E179" s="23" t="s">
        <v>16</v>
      </c>
      <c r="F179" s="38" t="s">
        <v>220</v>
      </c>
      <c r="G179" s="71">
        <v>627</v>
      </c>
      <c r="H179" s="72">
        <f t="shared" si="96"/>
        <v>501.59999999999997</v>
      </c>
      <c r="I179" s="70">
        <f t="shared" si="94"/>
        <v>4.4785714285714286</v>
      </c>
      <c r="J179" s="70">
        <f t="shared" si="95"/>
        <v>326.93571428571431</v>
      </c>
      <c r="K179" s="9"/>
      <c r="L179" s="26"/>
      <c r="M179" s="1"/>
      <c r="N179" s="117">
        <f t="shared" si="77"/>
        <v>0</v>
      </c>
    </row>
    <row r="180" spans="1:14" ht="49.5" customHeight="1">
      <c r="A180" s="81"/>
      <c r="B180" s="6" t="s">
        <v>100</v>
      </c>
      <c r="C180" s="43" t="s">
        <v>167</v>
      </c>
      <c r="D180" s="83" t="s">
        <v>72</v>
      </c>
      <c r="E180" s="29" t="s">
        <v>15</v>
      </c>
      <c r="F180" s="43" t="s">
        <v>220</v>
      </c>
      <c r="G180" s="67">
        <v>551</v>
      </c>
      <c r="H180" s="70">
        <f t="shared" si="96"/>
        <v>440.79999999999995</v>
      </c>
      <c r="I180" s="68">
        <f t="shared" si="94"/>
        <v>3.9357142857142855</v>
      </c>
      <c r="J180" s="68">
        <f t="shared" si="95"/>
        <v>287.30714285714282</v>
      </c>
      <c r="K180" s="8"/>
      <c r="L180" s="22"/>
      <c r="M180" s="1"/>
      <c r="N180" s="117">
        <f t="shared" si="77"/>
        <v>0</v>
      </c>
    </row>
    <row r="181" spans="1:14" ht="49.5" customHeight="1">
      <c r="A181" s="82"/>
      <c r="B181" s="7" t="s">
        <v>100</v>
      </c>
      <c r="C181" s="38" t="s">
        <v>168</v>
      </c>
      <c r="D181" s="84"/>
      <c r="E181" s="23" t="s">
        <v>16</v>
      </c>
      <c r="F181" s="38" t="s">
        <v>220</v>
      </c>
      <c r="G181" s="71">
        <v>627</v>
      </c>
      <c r="H181" s="70">
        <f t="shared" si="96"/>
        <v>501.59999999999997</v>
      </c>
      <c r="I181" s="70">
        <f t="shared" si="94"/>
        <v>4.4785714285714286</v>
      </c>
      <c r="J181" s="70">
        <f t="shared" si="95"/>
        <v>326.93571428571431</v>
      </c>
      <c r="K181" s="9"/>
      <c r="L181" s="26"/>
      <c r="M181" s="1"/>
      <c r="N181" s="117">
        <f t="shared" si="77"/>
        <v>0</v>
      </c>
    </row>
    <row r="182" spans="1:14" ht="27.75" customHeight="1">
      <c r="A182" s="91" t="s">
        <v>94</v>
      </c>
      <c r="B182" s="91"/>
      <c r="C182" s="91"/>
      <c r="D182" s="91"/>
      <c r="E182" s="91"/>
      <c r="F182" s="91"/>
      <c r="G182" s="91"/>
      <c r="H182" s="91"/>
      <c r="I182" s="91"/>
      <c r="J182" s="91"/>
      <c r="K182" s="91"/>
      <c r="L182" s="94"/>
      <c r="M182" s="1"/>
      <c r="N182" s="117">
        <f t="shared" si="77"/>
        <v>0</v>
      </c>
    </row>
    <row r="183" spans="1:14" ht="49.5" customHeight="1">
      <c r="A183" s="81"/>
      <c r="B183" s="49" t="s">
        <v>100</v>
      </c>
      <c r="C183" s="39" t="s">
        <v>241</v>
      </c>
      <c r="D183" s="83" t="s">
        <v>73</v>
      </c>
      <c r="E183" s="30" t="s">
        <v>15</v>
      </c>
      <c r="F183" s="39" t="s">
        <v>220</v>
      </c>
      <c r="G183" s="69">
        <v>551</v>
      </c>
      <c r="H183" s="70">
        <f>G183
/100*80</f>
        <v>440.79999999999995</v>
      </c>
      <c r="I183" s="68">
        <f t="shared" ref="I183:I189" si="97">G183/$M$4</f>
        <v>3.9357142857142855</v>
      </c>
      <c r="J183" s="68">
        <f t="shared" ref="J183:J189" si="98">I183*$M$5</f>
        <v>287.30714285714282</v>
      </c>
      <c r="K183" s="29"/>
      <c r="L183" s="22"/>
      <c r="M183" s="1"/>
      <c r="N183" s="117">
        <f t="shared" si="77"/>
        <v>0</v>
      </c>
    </row>
    <row r="184" spans="1:14" ht="49.5" customHeight="1">
      <c r="A184" s="82"/>
      <c r="B184" s="48" t="s">
        <v>100</v>
      </c>
      <c r="C184" s="39" t="s">
        <v>265</v>
      </c>
      <c r="D184" s="85"/>
      <c r="E184" s="30" t="s">
        <v>16</v>
      </c>
      <c r="F184" s="39" t="s">
        <v>220</v>
      </c>
      <c r="G184" s="69">
        <v>570</v>
      </c>
      <c r="H184" s="70">
        <f t="shared" ref="H184:H189" si="99">G184
/100*80</f>
        <v>456</v>
      </c>
      <c r="I184" s="70">
        <f t="shared" si="97"/>
        <v>4.0714285714285712</v>
      </c>
      <c r="J184" s="70">
        <f t="shared" si="98"/>
        <v>297.21428571428572</v>
      </c>
      <c r="K184" s="30"/>
      <c r="L184" s="25"/>
      <c r="M184" s="1"/>
      <c r="N184" s="117">
        <f t="shared" si="77"/>
        <v>0</v>
      </c>
    </row>
    <row r="185" spans="1:14" ht="99" customHeight="1">
      <c r="A185" s="37"/>
      <c r="B185" s="48"/>
      <c r="C185" s="38" t="s">
        <v>242</v>
      </c>
      <c r="D185" s="36"/>
      <c r="E185" s="23" t="s">
        <v>16</v>
      </c>
      <c r="F185" s="38" t="s">
        <v>220</v>
      </c>
      <c r="G185" s="69">
        <v>627</v>
      </c>
      <c r="H185" s="72">
        <f t="shared" si="99"/>
        <v>501.59999999999997</v>
      </c>
      <c r="I185" s="70">
        <f t="shared" si="97"/>
        <v>4.4785714285714286</v>
      </c>
      <c r="J185" s="70">
        <f t="shared" si="98"/>
        <v>326.93571428571431</v>
      </c>
      <c r="K185" s="30"/>
      <c r="L185" s="28"/>
      <c r="M185" s="16"/>
      <c r="N185" s="117">
        <f t="shared" si="77"/>
        <v>0</v>
      </c>
    </row>
    <row r="186" spans="1:14" ht="49.5" customHeight="1">
      <c r="A186" s="76"/>
      <c r="B186" s="49" t="s">
        <v>100</v>
      </c>
      <c r="C186" s="39" t="s">
        <v>243</v>
      </c>
      <c r="D186" s="83" t="s">
        <v>74</v>
      </c>
      <c r="E186" s="30" t="s">
        <v>15</v>
      </c>
      <c r="F186" s="39" t="s">
        <v>220</v>
      </c>
      <c r="G186" s="67">
        <v>551</v>
      </c>
      <c r="H186" s="70">
        <f t="shared" si="99"/>
        <v>440.79999999999995</v>
      </c>
      <c r="I186" s="68">
        <f t="shared" si="97"/>
        <v>3.9357142857142855</v>
      </c>
      <c r="J186" s="68">
        <f t="shared" si="98"/>
        <v>287.30714285714282</v>
      </c>
      <c r="K186" s="29"/>
      <c r="L186" s="27"/>
      <c r="M186" s="16"/>
      <c r="N186" s="117">
        <f t="shared" si="77"/>
        <v>0</v>
      </c>
    </row>
    <row r="187" spans="1:14" ht="49.5" customHeight="1">
      <c r="A187" s="77"/>
      <c r="B187" s="48" t="s">
        <v>100</v>
      </c>
      <c r="C187" s="39" t="s">
        <v>266</v>
      </c>
      <c r="D187" s="85"/>
      <c r="E187" s="30" t="s">
        <v>16</v>
      </c>
      <c r="F187" s="39" t="s">
        <v>220</v>
      </c>
      <c r="G187" s="69">
        <v>570</v>
      </c>
      <c r="H187" s="70">
        <f t="shared" si="99"/>
        <v>456</v>
      </c>
      <c r="I187" s="70">
        <f t="shared" si="97"/>
        <v>4.0714285714285712</v>
      </c>
      <c r="J187" s="70">
        <f t="shared" si="98"/>
        <v>297.21428571428572</v>
      </c>
      <c r="K187" s="30"/>
      <c r="L187" s="24"/>
      <c r="M187" s="16"/>
      <c r="N187" s="117">
        <f t="shared" si="77"/>
        <v>0</v>
      </c>
    </row>
    <row r="188" spans="1:14" ht="49.5" customHeight="1">
      <c r="A188" s="81"/>
      <c r="B188" s="48"/>
      <c r="C188" s="39" t="s">
        <v>244</v>
      </c>
      <c r="D188" s="85"/>
      <c r="E188" s="30" t="s">
        <v>15</v>
      </c>
      <c r="F188" s="39" t="s">
        <v>220</v>
      </c>
      <c r="G188" s="69">
        <v>627</v>
      </c>
      <c r="H188" s="70">
        <f t="shared" si="99"/>
        <v>501.59999999999997</v>
      </c>
      <c r="I188" s="70">
        <f t="shared" si="97"/>
        <v>4.4785714285714286</v>
      </c>
      <c r="J188" s="70">
        <f t="shared" si="98"/>
        <v>326.93571428571431</v>
      </c>
      <c r="K188" s="30" t="s">
        <v>219</v>
      </c>
      <c r="L188" s="24"/>
      <c r="M188" s="16"/>
      <c r="N188" s="117">
        <f t="shared" si="77"/>
        <v>0</v>
      </c>
    </row>
    <row r="189" spans="1:14" ht="49.5" customHeight="1">
      <c r="A189" s="82"/>
      <c r="B189" s="50" t="s">
        <v>100</v>
      </c>
      <c r="C189" s="38" t="s">
        <v>204</v>
      </c>
      <c r="D189" s="84"/>
      <c r="E189" s="23" t="s">
        <v>16</v>
      </c>
      <c r="F189" s="38" t="s">
        <v>220</v>
      </c>
      <c r="G189" s="71">
        <v>627</v>
      </c>
      <c r="H189" s="72">
        <f t="shared" si="99"/>
        <v>501.59999999999997</v>
      </c>
      <c r="I189" s="72">
        <f t="shared" si="97"/>
        <v>4.4785714285714286</v>
      </c>
      <c r="J189" s="72">
        <f t="shared" si="98"/>
        <v>326.93571428571431</v>
      </c>
      <c r="K189" s="23" t="s">
        <v>219</v>
      </c>
      <c r="L189" s="28"/>
      <c r="M189" s="16"/>
      <c r="N189" s="117">
        <f t="shared" si="77"/>
        <v>0</v>
      </c>
    </row>
    <row r="190" spans="1:14" ht="27.75" customHeight="1">
      <c r="A190" s="91" t="s">
        <v>95</v>
      </c>
      <c r="B190" s="92"/>
      <c r="C190" s="95"/>
      <c r="D190" s="95"/>
      <c r="E190" s="95"/>
      <c r="F190" s="95"/>
      <c r="G190" s="95"/>
      <c r="H190" s="95"/>
      <c r="I190" s="95"/>
      <c r="J190" s="95"/>
      <c r="K190" s="92"/>
      <c r="L190" s="93"/>
      <c r="M190" s="1"/>
      <c r="N190" s="117">
        <f t="shared" si="77"/>
        <v>0</v>
      </c>
    </row>
    <row r="191" spans="1:14" ht="49.5" customHeight="1">
      <c r="A191" s="81"/>
      <c r="B191" s="49" t="s">
        <v>100</v>
      </c>
      <c r="C191" s="43" t="s">
        <v>169</v>
      </c>
      <c r="D191" s="83" t="s">
        <v>75</v>
      </c>
      <c r="E191" s="29" t="s">
        <v>15</v>
      </c>
      <c r="F191" s="43" t="s">
        <v>220</v>
      </c>
      <c r="G191" s="67">
        <v>551</v>
      </c>
      <c r="H191" s="68">
        <f>G191
/100*80</f>
        <v>440.79999999999995</v>
      </c>
      <c r="I191" s="68">
        <f t="shared" ref="I191:I192" si="100">G191/$M$4</f>
        <v>3.9357142857142855</v>
      </c>
      <c r="J191" s="68">
        <f t="shared" ref="J191:J205" si="101">I191*$M$5</f>
        <v>287.30714285714282</v>
      </c>
      <c r="K191" s="29"/>
      <c r="L191" s="22"/>
      <c r="M191" s="1"/>
      <c r="N191" s="117">
        <f t="shared" si="77"/>
        <v>0</v>
      </c>
    </row>
    <row r="192" spans="1:14" ht="49.5" customHeight="1">
      <c r="A192" s="82"/>
      <c r="B192" s="50" t="s">
        <v>100</v>
      </c>
      <c r="C192" s="38" t="s">
        <v>245</v>
      </c>
      <c r="D192" s="84"/>
      <c r="E192" s="23" t="s">
        <v>16</v>
      </c>
      <c r="F192" s="38" t="s">
        <v>220</v>
      </c>
      <c r="G192" s="71">
        <v>570</v>
      </c>
      <c r="H192" s="70">
        <f t="shared" ref="H192:H209" si="102">G192
/100*80</f>
        <v>456</v>
      </c>
      <c r="I192" s="72">
        <f t="shared" si="100"/>
        <v>4.0714285714285712</v>
      </c>
      <c r="J192" s="72">
        <f t="shared" si="101"/>
        <v>297.21428571428572</v>
      </c>
      <c r="K192" s="23"/>
      <c r="L192" s="26"/>
      <c r="M192" s="1"/>
      <c r="N192" s="117">
        <f t="shared" si="77"/>
        <v>0</v>
      </c>
    </row>
    <row r="193" spans="1:14" ht="49.5" customHeight="1">
      <c r="A193" s="81"/>
      <c r="B193" s="6" t="s">
        <v>100</v>
      </c>
      <c r="C193" s="43" t="s">
        <v>170</v>
      </c>
      <c r="D193" s="83" t="s">
        <v>76</v>
      </c>
      <c r="E193" s="29" t="s">
        <v>15</v>
      </c>
      <c r="F193" s="43" t="s">
        <v>220</v>
      </c>
      <c r="G193" s="67">
        <v>551</v>
      </c>
      <c r="H193" s="68">
        <f t="shared" si="102"/>
        <v>440.79999999999995</v>
      </c>
      <c r="I193" s="68">
        <f t="shared" ref="I193:I205" si="103">G193/$M$4</f>
        <v>3.9357142857142855</v>
      </c>
      <c r="J193" s="68">
        <f t="shared" si="101"/>
        <v>287.30714285714282</v>
      </c>
      <c r="K193" s="29"/>
      <c r="L193" s="22"/>
      <c r="M193" s="1"/>
      <c r="N193" s="117">
        <f t="shared" si="77"/>
        <v>0</v>
      </c>
    </row>
    <row r="194" spans="1:14" ht="50.25" customHeight="1">
      <c r="A194" s="82"/>
      <c r="B194" s="50" t="s">
        <v>100</v>
      </c>
      <c r="C194" s="38" t="s">
        <v>246</v>
      </c>
      <c r="D194" s="84"/>
      <c r="E194" s="23" t="s">
        <v>16</v>
      </c>
      <c r="F194" s="38" t="s">
        <v>220</v>
      </c>
      <c r="G194" s="71">
        <v>570</v>
      </c>
      <c r="H194" s="70">
        <f t="shared" si="102"/>
        <v>456</v>
      </c>
      <c r="I194" s="72">
        <f t="shared" si="103"/>
        <v>4.0714285714285712</v>
      </c>
      <c r="J194" s="72">
        <f t="shared" si="101"/>
        <v>297.21428571428572</v>
      </c>
      <c r="K194" s="23"/>
      <c r="L194" s="26"/>
      <c r="M194" s="1"/>
      <c r="N194" s="117">
        <f t="shared" si="77"/>
        <v>0</v>
      </c>
    </row>
    <row r="195" spans="1:14" ht="49.5" customHeight="1">
      <c r="A195" s="81"/>
      <c r="B195" s="49" t="s">
        <v>100</v>
      </c>
      <c r="C195" s="43" t="s">
        <v>171</v>
      </c>
      <c r="D195" s="83" t="s">
        <v>77</v>
      </c>
      <c r="E195" s="29" t="s">
        <v>15</v>
      </c>
      <c r="F195" s="43" t="s">
        <v>220</v>
      </c>
      <c r="G195" s="67">
        <v>551</v>
      </c>
      <c r="H195" s="68">
        <f t="shared" si="102"/>
        <v>440.79999999999995</v>
      </c>
      <c r="I195" s="68">
        <f t="shared" si="103"/>
        <v>3.9357142857142855</v>
      </c>
      <c r="J195" s="68">
        <f t="shared" si="101"/>
        <v>287.30714285714282</v>
      </c>
      <c r="K195" s="29"/>
      <c r="L195" s="22"/>
      <c r="M195" s="1"/>
      <c r="N195" s="117">
        <f t="shared" si="77"/>
        <v>0</v>
      </c>
    </row>
    <row r="196" spans="1:14" ht="50.25" customHeight="1">
      <c r="A196" s="82"/>
      <c r="B196" s="50" t="s">
        <v>100</v>
      </c>
      <c r="C196" s="38" t="s">
        <v>247</v>
      </c>
      <c r="D196" s="84"/>
      <c r="E196" s="23" t="s">
        <v>16</v>
      </c>
      <c r="F196" s="38" t="s">
        <v>220</v>
      </c>
      <c r="G196" s="71">
        <v>570</v>
      </c>
      <c r="H196" s="70">
        <f t="shared" si="102"/>
        <v>456</v>
      </c>
      <c r="I196" s="72">
        <f t="shared" si="103"/>
        <v>4.0714285714285712</v>
      </c>
      <c r="J196" s="72">
        <f t="shared" si="101"/>
        <v>297.21428571428572</v>
      </c>
      <c r="K196" s="23"/>
      <c r="L196" s="26"/>
      <c r="M196" s="1"/>
      <c r="N196" s="117">
        <f t="shared" si="77"/>
        <v>0</v>
      </c>
    </row>
    <row r="197" spans="1:14" ht="49.5" customHeight="1">
      <c r="A197" s="81"/>
      <c r="B197" s="49" t="s">
        <v>100</v>
      </c>
      <c r="C197" s="39" t="s">
        <v>172</v>
      </c>
      <c r="D197" s="85" t="s">
        <v>79</v>
      </c>
      <c r="E197" s="30" t="s">
        <v>15</v>
      </c>
      <c r="F197" s="39" t="s">
        <v>220</v>
      </c>
      <c r="G197" s="69">
        <v>551</v>
      </c>
      <c r="H197" s="68">
        <f t="shared" si="102"/>
        <v>440.79999999999995</v>
      </c>
      <c r="I197" s="68">
        <f t="shared" si="103"/>
        <v>3.9357142857142855</v>
      </c>
      <c r="J197" s="68">
        <f t="shared" si="101"/>
        <v>287.30714285714282</v>
      </c>
      <c r="K197" s="29"/>
      <c r="L197" s="22"/>
      <c r="M197" s="1"/>
      <c r="N197" s="117">
        <f t="shared" si="77"/>
        <v>0</v>
      </c>
    </row>
    <row r="198" spans="1:14" ht="49.5" customHeight="1">
      <c r="A198" s="82"/>
      <c r="B198" s="50" t="s">
        <v>100</v>
      </c>
      <c r="C198" s="38" t="s">
        <v>213</v>
      </c>
      <c r="D198" s="84"/>
      <c r="E198" s="23" t="s">
        <v>16</v>
      </c>
      <c r="F198" s="38" t="s">
        <v>220</v>
      </c>
      <c r="G198" s="71">
        <v>570</v>
      </c>
      <c r="H198" s="70">
        <f t="shared" si="102"/>
        <v>456</v>
      </c>
      <c r="I198" s="72">
        <f t="shared" si="103"/>
        <v>4.0714285714285712</v>
      </c>
      <c r="J198" s="72">
        <f t="shared" si="101"/>
        <v>297.21428571428572</v>
      </c>
      <c r="K198" s="23"/>
      <c r="L198" s="26"/>
      <c r="M198" s="1"/>
      <c r="N198" s="117">
        <f t="shared" si="77"/>
        <v>0</v>
      </c>
    </row>
    <row r="199" spans="1:14" ht="49.5" customHeight="1">
      <c r="A199" s="81"/>
      <c r="B199" s="6" t="s">
        <v>100</v>
      </c>
      <c r="C199" s="43" t="s">
        <v>173</v>
      </c>
      <c r="D199" s="83" t="s">
        <v>80</v>
      </c>
      <c r="E199" s="30" t="s">
        <v>15</v>
      </c>
      <c r="F199" s="39" t="s">
        <v>220</v>
      </c>
      <c r="G199" s="67">
        <v>551</v>
      </c>
      <c r="H199" s="68">
        <f t="shared" si="102"/>
        <v>440.79999999999995</v>
      </c>
      <c r="I199" s="68">
        <f t="shared" si="103"/>
        <v>3.9357142857142855</v>
      </c>
      <c r="J199" s="68">
        <f t="shared" si="101"/>
        <v>287.30714285714282</v>
      </c>
      <c r="K199" s="29"/>
      <c r="L199" s="22"/>
      <c r="M199" s="1"/>
      <c r="N199" s="117">
        <f t="shared" si="77"/>
        <v>0</v>
      </c>
    </row>
    <row r="200" spans="1:14" ht="49.5" customHeight="1">
      <c r="A200" s="82"/>
      <c r="B200" s="50" t="s">
        <v>100</v>
      </c>
      <c r="C200" s="38" t="s">
        <v>249</v>
      </c>
      <c r="D200" s="84"/>
      <c r="E200" s="23" t="s">
        <v>16</v>
      </c>
      <c r="F200" s="38" t="s">
        <v>220</v>
      </c>
      <c r="G200" s="71">
        <v>570</v>
      </c>
      <c r="H200" s="70">
        <f t="shared" si="102"/>
        <v>456</v>
      </c>
      <c r="I200" s="72">
        <f t="shared" si="103"/>
        <v>4.0714285714285712</v>
      </c>
      <c r="J200" s="72">
        <f t="shared" si="101"/>
        <v>297.21428571428572</v>
      </c>
      <c r="K200" s="23"/>
      <c r="L200" s="26"/>
      <c r="M200" s="1"/>
      <c r="N200" s="117">
        <f t="shared" si="77"/>
        <v>0</v>
      </c>
    </row>
    <row r="201" spans="1:14" ht="49.5" customHeight="1">
      <c r="A201" s="81"/>
      <c r="B201" s="49" t="s">
        <v>100</v>
      </c>
      <c r="C201" s="39" t="s">
        <v>174</v>
      </c>
      <c r="D201" s="83" t="s">
        <v>81</v>
      </c>
      <c r="E201" s="29" t="s">
        <v>15</v>
      </c>
      <c r="F201" s="43" t="s">
        <v>220</v>
      </c>
      <c r="G201" s="67">
        <v>551</v>
      </c>
      <c r="H201" s="68">
        <f t="shared" si="102"/>
        <v>440.79999999999995</v>
      </c>
      <c r="I201" s="68">
        <f t="shared" si="103"/>
        <v>3.9357142857142855</v>
      </c>
      <c r="J201" s="68">
        <f t="shared" si="101"/>
        <v>287.30714285714282</v>
      </c>
      <c r="K201" s="29"/>
      <c r="L201" s="22"/>
      <c r="M201" s="1"/>
      <c r="N201" s="117">
        <f t="shared" si="77"/>
        <v>0</v>
      </c>
    </row>
    <row r="202" spans="1:14" ht="50.25" customHeight="1">
      <c r="A202" s="82"/>
      <c r="B202" s="48" t="s">
        <v>100</v>
      </c>
      <c r="C202" s="38" t="s">
        <v>248</v>
      </c>
      <c r="D202" s="85"/>
      <c r="E202" s="23" t="s">
        <v>16</v>
      </c>
      <c r="F202" s="38" t="s">
        <v>220</v>
      </c>
      <c r="G202" s="69">
        <v>570</v>
      </c>
      <c r="H202" s="70">
        <f t="shared" si="102"/>
        <v>456</v>
      </c>
      <c r="I202" s="72">
        <f t="shared" si="103"/>
        <v>4.0714285714285712</v>
      </c>
      <c r="J202" s="72">
        <f t="shared" si="101"/>
        <v>297.21428571428572</v>
      </c>
      <c r="K202" s="30"/>
      <c r="L202" s="25"/>
      <c r="M202" s="1"/>
      <c r="N202" s="117">
        <f t="shared" si="77"/>
        <v>0</v>
      </c>
    </row>
    <row r="203" spans="1:14" ht="49.5" customHeight="1">
      <c r="A203" s="76"/>
      <c r="B203" s="49" t="s">
        <v>100</v>
      </c>
      <c r="C203" s="39" t="s">
        <v>175</v>
      </c>
      <c r="D203" s="83" t="s">
        <v>82</v>
      </c>
      <c r="E203" s="29" t="s">
        <v>15</v>
      </c>
      <c r="F203" s="43" t="s">
        <v>220</v>
      </c>
      <c r="G203" s="67">
        <v>551</v>
      </c>
      <c r="H203" s="68">
        <f t="shared" si="102"/>
        <v>440.79999999999995</v>
      </c>
      <c r="I203" s="68">
        <f t="shared" si="103"/>
        <v>3.9357142857142855</v>
      </c>
      <c r="J203" s="68">
        <f t="shared" si="101"/>
        <v>287.30714285714282</v>
      </c>
      <c r="K203" s="29"/>
      <c r="L203" s="27"/>
      <c r="M203" s="16"/>
      <c r="N203" s="117">
        <f t="shared" ref="N203:N222" si="104">I203*L203</f>
        <v>0</v>
      </c>
    </row>
    <row r="204" spans="1:14" ht="50.25" customHeight="1">
      <c r="A204" s="77"/>
      <c r="B204" s="48" t="s">
        <v>100</v>
      </c>
      <c r="C204" s="39" t="s">
        <v>250</v>
      </c>
      <c r="D204" s="85"/>
      <c r="E204" s="30" t="s">
        <v>16</v>
      </c>
      <c r="F204" s="39" t="s">
        <v>220</v>
      </c>
      <c r="G204" s="69">
        <v>570</v>
      </c>
      <c r="H204" s="70">
        <f t="shared" si="102"/>
        <v>456</v>
      </c>
      <c r="I204" s="70">
        <f t="shared" si="103"/>
        <v>4.0714285714285712</v>
      </c>
      <c r="J204" s="70">
        <f t="shared" si="101"/>
        <v>297.21428571428572</v>
      </c>
      <c r="K204" s="30"/>
      <c r="L204" s="24"/>
      <c r="M204" s="16"/>
      <c r="N204" s="117">
        <f t="shared" si="104"/>
        <v>0</v>
      </c>
    </row>
    <row r="205" spans="1:14" ht="99.75" customHeight="1">
      <c r="A205" s="21"/>
      <c r="B205" s="7" t="s">
        <v>100</v>
      </c>
      <c r="C205" s="38" t="s">
        <v>205</v>
      </c>
      <c r="D205" s="84"/>
      <c r="E205" s="23" t="s">
        <v>16</v>
      </c>
      <c r="F205" s="38" t="s">
        <v>220</v>
      </c>
      <c r="G205" s="71">
        <v>608</v>
      </c>
      <c r="H205" s="70">
        <f t="shared" si="102"/>
        <v>486.4</v>
      </c>
      <c r="I205" s="70">
        <f t="shared" si="103"/>
        <v>4.3428571428571425</v>
      </c>
      <c r="J205" s="70">
        <f t="shared" si="101"/>
        <v>317.02857142857141</v>
      </c>
      <c r="K205" s="23" t="s">
        <v>219</v>
      </c>
      <c r="L205" s="32"/>
      <c r="M205" s="31"/>
      <c r="N205" s="117">
        <f t="shared" si="104"/>
        <v>0</v>
      </c>
    </row>
    <row r="206" spans="1:14" ht="49.5" customHeight="1">
      <c r="A206" s="81"/>
      <c r="B206" s="14" t="s">
        <v>100</v>
      </c>
      <c r="C206" s="39" t="s">
        <v>176</v>
      </c>
      <c r="D206" s="85" t="s">
        <v>78</v>
      </c>
      <c r="E206" s="30" t="s">
        <v>15</v>
      </c>
      <c r="F206" s="39" t="s">
        <v>220</v>
      </c>
      <c r="G206" s="69">
        <v>551</v>
      </c>
      <c r="H206" s="68">
        <f t="shared" si="102"/>
        <v>440.79999999999995</v>
      </c>
      <c r="I206" s="68">
        <f t="shared" ref="I206:I209" si="105">G206/$M$4</f>
        <v>3.9357142857142855</v>
      </c>
      <c r="J206" s="68">
        <f t="shared" ref="J206:J222" si="106">I206*$M$5</f>
        <v>287.30714285714282</v>
      </c>
      <c r="K206" s="30"/>
      <c r="L206" s="25"/>
      <c r="M206" s="1"/>
      <c r="N206" s="117">
        <f t="shared" si="104"/>
        <v>0</v>
      </c>
    </row>
    <row r="207" spans="1:14" ht="50.25" customHeight="1">
      <c r="A207" s="82"/>
      <c r="B207" s="50" t="s">
        <v>100</v>
      </c>
      <c r="C207" s="38" t="s">
        <v>251</v>
      </c>
      <c r="D207" s="84"/>
      <c r="E207" s="23" t="s">
        <v>16</v>
      </c>
      <c r="F207" s="38" t="s">
        <v>220</v>
      </c>
      <c r="G207" s="71">
        <v>570</v>
      </c>
      <c r="H207" s="70">
        <f t="shared" si="102"/>
        <v>456</v>
      </c>
      <c r="I207" s="72">
        <f t="shared" si="105"/>
        <v>4.0714285714285712</v>
      </c>
      <c r="J207" s="72">
        <f t="shared" si="106"/>
        <v>297.21428571428572</v>
      </c>
      <c r="K207" s="23"/>
      <c r="L207" s="26"/>
      <c r="M207" s="1"/>
      <c r="N207" s="117">
        <f t="shared" si="104"/>
        <v>0</v>
      </c>
    </row>
    <row r="208" spans="1:14" ht="49.5" customHeight="1">
      <c r="A208" s="81"/>
      <c r="B208" s="48" t="s">
        <v>100</v>
      </c>
      <c r="C208" s="39" t="s">
        <v>252</v>
      </c>
      <c r="D208" s="85" t="s">
        <v>254</v>
      </c>
      <c r="E208" s="30" t="s">
        <v>15</v>
      </c>
      <c r="F208" s="39" t="s">
        <v>220</v>
      </c>
      <c r="G208" s="69">
        <v>551</v>
      </c>
      <c r="H208" s="68">
        <f t="shared" si="102"/>
        <v>440.79999999999995</v>
      </c>
      <c r="I208" s="68">
        <f t="shared" si="105"/>
        <v>3.9357142857142855</v>
      </c>
      <c r="J208" s="68">
        <f t="shared" si="106"/>
        <v>287.30714285714282</v>
      </c>
      <c r="K208" s="30"/>
      <c r="L208" s="25"/>
      <c r="M208" s="1"/>
      <c r="N208" s="117">
        <f t="shared" si="104"/>
        <v>0</v>
      </c>
    </row>
    <row r="209" spans="1:14" ht="50.25" customHeight="1">
      <c r="A209" s="82"/>
      <c r="B209" s="50" t="s">
        <v>100</v>
      </c>
      <c r="C209" s="39" t="s">
        <v>253</v>
      </c>
      <c r="D209" s="84"/>
      <c r="E209" s="23" t="s">
        <v>16</v>
      </c>
      <c r="F209" s="38" t="s">
        <v>220</v>
      </c>
      <c r="G209" s="71">
        <v>570</v>
      </c>
      <c r="H209" s="70">
        <f t="shared" si="102"/>
        <v>456</v>
      </c>
      <c r="I209" s="72">
        <f t="shared" si="105"/>
        <v>4.0714285714285712</v>
      </c>
      <c r="J209" s="72">
        <f t="shared" si="106"/>
        <v>297.21428571428572</v>
      </c>
      <c r="K209" s="23"/>
      <c r="L209" s="26"/>
      <c r="M209" s="1"/>
      <c r="N209" s="117">
        <f t="shared" si="104"/>
        <v>0</v>
      </c>
    </row>
    <row r="210" spans="1:14" ht="27.75" customHeight="1">
      <c r="A210" s="91" t="s">
        <v>96</v>
      </c>
      <c r="B210" s="96"/>
      <c r="C210" s="96"/>
      <c r="D210" s="96"/>
      <c r="E210" s="96"/>
      <c r="F210" s="96"/>
      <c r="G210" s="96"/>
      <c r="H210" s="96"/>
      <c r="I210" s="96"/>
      <c r="J210" s="96"/>
      <c r="K210" s="96"/>
      <c r="L210" s="97"/>
      <c r="M210" s="1"/>
      <c r="N210" s="117">
        <f t="shared" si="104"/>
        <v>0</v>
      </c>
    </row>
    <row r="211" spans="1:14" ht="49.5" customHeight="1">
      <c r="A211" s="76"/>
      <c r="B211" s="49" t="s">
        <v>100</v>
      </c>
      <c r="C211" s="43" t="s">
        <v>255</v>
      </c>
      <c r="D211" s="78" t="s">
        <v>83</v>
      </c>
      <c r="E211" s="29" t="s">
        <v>15</v>
      </c>
      <c r="F211" s="43" t="s">
        <v>220</v>
      </c>
      <c r="G211" s="67">
        <v>589</v>
      </c>
      <c r="H211" s="68">
        <f>G211
/100*80</f>
        <v>471.2</v>
      </c>
      <c r="I211" s="68">
        <f t="shared" ref="I211:I222" si="107">G211/$M$4</f>
        <v>4.2071428571428573</v>
      </c>
      <c r="J211" s="68">
        <f t="shared" si="106"/>
        <v>307.12142857142857</v>
      </c>
      <c r="K211" s="29"/>
      <c r="L211" s="27"/>
      <c r="M211" s="16"/>
      <c r="N211" s="117">
        <f t="shared" si="104"/>
        <v>0</v>
      </c>
    </row>
    <row r="212" spans="1:14" ht="49.5" customHeight="1">
      <c r="A212" s="77"/>
      <c r="B212" s="48" t="s">
        <v>100</v>
      </c>
      <c r="C212" s="39" t="s">
        <v>177</v>
      </c>
      <c r="D212" s="86"/>
      <c r="E212" s="30" t="s">
        <v>16</v>
      </c>
      <c r="F212" s="39" t="s">
        <v>220</v>
      </c>
      <c r="G212" s="69">
        <v>646</v>
      </c>
      <c r="H212" s="70">
        <f t="shared" ref="H212:H222" si="108">G212
/100*80</f>
        <v>516.79999999999995</v>
      </c>
      <c r="I212" s="70">
        <f t="shared" si="107"/>
        <v>4.6142857142857139</v>
      </c>
      <c r="J212" s="70">
        <f t="shared" si="106"/>
        <v>336.8428571428571</v>
      </c>
      <c r="K212" s="30"/>
      <c r="L212" s="24"/>
      <c r="M212" s="16"/>
      <c r="N212" s="117">
        <f t="shared" si="104"/>
        <v>0</v>
      </c>
    </row>
    <row r="213" spans="1:14" ht="99.75" customHeight="1">
      <c r="A213" s="21"/>
      <c r="B213" s="7" t="s">
        <v>100</v>
      </c>
      <c r="C213" s="38" t="s">
        <v>206</v>
      </c>
      <c r="D213" s="87"/>
      <c r="E213" s="23" t="s">
        <v>16</v>
      </c>
      <c r="F213" s="38" t="s">
        <v>220</v>
      </c>
      <c r="G213" s="71">
        <v>703</v>
      </c>
      <c r="H213" s="70">
        <f t="shared" si="108"/>
        <v>562.4</v>
      </c>
      <c r="I213" s="70">
        <f t="shared" si="107"/>
        <v>5.0214285714285714</v>
      </c>
      <c r="J213" s="70">
        <f t="shared" si="106"/>
        <v>366.56428571428569</v>
      </c>
      <c r="K213" s="23" t="s">
        <v>219</v>
      </c>
      <c r="L213" s="28"/>
      <c r="M213" s="16"/>
      <c r="N213" s="117">
        <f t="shared" si="104"/>
        <v>0</v>
      </c>
    </row>
    <row r="214" spans="1:14" ht="49.5" customHeight="1">
      <c r="A214" s="76"/>
      <c r="B214" s="49" t="s">
        <v>100</v>
      </c>
      <c r="C214" s="43" t="s">
        <v>256</v>
      </c>
      <c r="D214" s="78" t="s">
        <v>84</v>
      </c>
      <c r="E214" s="29" t="s">
        <v>15</v>
      </c>
      <c r="F214" s="43" t="s">
        <v>220</v>
      </c>
      <c r="G214" s="67">
        <v>589</v>
      </c>
      <c r="H214" s="68">
        <f t="shared" si="108"/>
        <v>471.2</v>
      </c>
      <c r="I214" s="68">
        <f t="shared" si="107"/>
        <v>4.2071428571428573</v>
      </c>
      <c r="J214" s="68">
        <f t="shared" si="106"/>
        <v>307.12142857142857</v>
      </c>
      <c r="K214" s="29"/>
      <c r="L214" s="27"/>
      <c r="M214" s="16"/>
      <c r="N214" s="117">
        <f t="shared" si="104"/>
        <v>0</v>
      </c>
    </row>
    <row r="215" spans="1:14" ht="49.5" customHeight="1">
      <c r="A215" s="77"/>
      <c r="B215" s="48" t="s">
        <v>100</v>
      </c>
      <c r="C215" s="39" t="s">
        <v>257</v>
      </c>
      <c r="D215" s="79"/>
      <c r="E215" s="30" t="s">
        <v>16</v>
      </c>
      <c r="F215" s="39" t="s">
        <v>220</v>
      </c>
      <c r="G215" s="69">
        <v>646</v>
      </c>
      <c r="H215" s="70">
        <f t="shared" si="108"/>
        <v>516.79999999999995</v>
      </c>
      <c r="I215" s="70">
        <f t="shared" si="107"/>
        <v>4.6142857142857139</v>
      </c>
      <c r="J215" s="70">
        <f t="shared" si="106"/>
        <v>336.8428571428571</v>
      </c>
      <c r="K215" s="30"/>
      <c r="L215" s="24"/>
      <c r="M215" s="16"/>
      <c r="N215" s="117">
        <f t="shared" si="104"/>
        <v>0</v>
      </c>
    </row>
    <row r="216" spans="1:14" ht="99.75" customHeight="1">
      <c r="A216" s="10"/>
      <c r="B216" s="50" t="s">
        <v>100</v>
      </c>
      <c r="C216" s="38" t="s">
        <v>207</v>
      </c>
      <c r="D216" s="80"/>
      <c r="E216" s="23" t="s">
        <v>16</v>
      </c>
      <c r="F216" s="38" t="s">
        <v>220</v>
      </c>
      <c r="G216" s="71">
        <v>703</v>
      </c>
      <c r="H216" s="70">
        <f t="shared" si="108"/>
        <v>562.4</v>
      </c>
      <c r="I216" s="70">
        <f t="shared" si="107"/>
        <v>5.0214285714285714</v>
      </c>
      <c r="J216" s="70">
        <f t="shared" si="106"/>
        <v>366.56428571428569</v>
      </c>
      <c r="K216" s="23" t="s">
        <v>219</v>
      </c>
      <c r="L216" s="26"/>
      <c r="M216" s="1"/>
      <c r="N216" s="117">
        <f t="shared" si="104"/>
        <v>0</v>
      </c>
    </row>
    <row r="217" spans="1:14" ht="99.75" customHeight="1">
      <c r="A217" s="10"/>
      <c r="B217" s="7" t="s">
        <v>100</v>
      </c>
      <c r="C217" s="45" t="s">
        <v>208</v>
      </c>
      <c r="D217" s="11" t="s">
        <v>85</v>
      </c>
      <c r="E217" s="23" t="s">
        <v>16</v>
      </c>
      <c r="F217" s="38" t="s">
        <v>220</v>
      </c>
      <c r="G217" s="71">
        <v>646</v>
      </c>
      <c r="H217" s="68">
        <f t="shared" si="108"/>
        <v>516.79999999999995</v>
      </c>
      <c r="I217" s="68">
        <f t="shared" si="107"/>
        <v>4.6142857142857139</v>
      </c>
      <c r="J217" s="68">
        <f t="shared" si="106"/>
        <v>336.8428571428571</v>
      </c>
      <c r="K217" s="23"/>
      <c r="L217" s="26"/>
      <c r="M217" s="1"/>
      <c r="N217" s="117">
        <f t="shared" si="104"/>
        <v>0</v>
      </c>
    </row>
    <row r="218" spans="1:14" ht="99.75" customHeight="1">
      <c r="A218" s="10"/>
      <c r="B218" s="7" t="s">
        <v>100</v>
      </c>
      <c r="C218" s="45" t="s">
        <v>209</v>
      </c>
      <c r="D218" s="11" t="s">
        <v>86</v>
      </c>
      <c r="E218" s="23" t="s">
        <v>16</v>
      </c>
      <c r="F218" s="38" t="s">
        <v>220</v>
      </c>
      <c r="G218" s="71">
        <v>646</v>
      </c>
      <c r="H218" s="68">
        <f t="shared" si="108"/>
        <v>516.79999999999995</v>
      </c>
      <c r="I218" s="68">
        <f t="shared" si="107"/>
        <v>4.6142857142857139</v>
      </c>
      <c r="J218" s="68">
        <f t="shared" si="106"/>
        <v>336.8428571428571</v>
      </c>
      <c r="K218" s="23" t="s">
        <v>219</v>
      </c>
      <c r="L218" s="26"/>
      <c r="M218" s="1"/>
      <c r="N218" s="117">
        <f t="shared" si="104"/>
        <v>0</v>
      </c>
    </row>
    <row r="219" spans="1:14" ht="49.5" customHeight="1">
      <c r="A219" s="76"/>
      <c r="B219" s="49" t="s">
        <v>100</v>
      </c>
      <c r="C219" s="43" t="s">
        <v>258</v>
      </c>
      <c r="D219" s="78" t="s">
        <v>87</v>
      </c>
      <c r="E219" s="29" t="s">
        <v>15</v>
      </c>
      <c r="F219" s="43" t="s">
        <v>220</v>
      </c>
      <c r="G219" s="67">
        <v>589</v>
      </c>
      <c r="H219" s="68">
        <f t="shared" si="108"/>
        <v>471.2</v>
      </c>
      <c r="I219" s="68">
        <f t="shared" si="107"/>
        <v>4.2071428571428573</v>
      </c>
      <c r="J219" s="68">
        <f t="shared" si="106"/>
        <v>307.12142857142857</v>
      </c>
      <c r="K219" s="29"/>
      <c r="L219" s="27"/>
      <c r="M219" s="16"/>
      <c r="N219" s="117">
        <f t="shared" si="104"/>
        <v>0</v>
      </c>
    </row>
    <row r="220" spans="1:14" ht="49.5" customHeight="1">
      <c r="A220" s="77"/>
      <c r="B220" s="48" t="s">
        <v>100</v>
      </c>
      <c r="C220" s="39" t="s">
        <v>259</v>
      </c>
      <c r="D220" s="79"/>
      <c r="E220" s="30" t="s">
        <v>16</v>
      </c>
      <c r="F220" s="39" t="s">
        <v>220</v>
      </c>
      <c r="G220" s="69">
        <v>646</v>
      </c>
      <c r="H220" s="70">
        <f t="shared" si="108"/>
        <v>516.79999999999995</v>
      </c>
      <c r="I220" s="70">
        <f t="shared" si="107"/>
        <v>4.6142857142857139</v>
      </c>
      <c r="J220" s="70">
        <f t="shared" si="106"/>
        <v>336.8428571428571</v>
      </c>
      <c r="K220" s="30"/>
      <c r="L220" s="24"/>
      <c r="M220" s="16"/>
      <c r="N220" s="117">
        <f t="shared" si="104"/>
        <v>0</v>
      </c>
    </row>
    <row r="221" spans="1:14" ht="99.75" customHeight="1">
      <c r="A221" s="10"/>
      <c r="B221" s="50" t="s">
        <v>100</v>
      </c>
      <c r="C221" s="38" t="s">
        <v>207</v>
      </c>
      <c r="D221" s="80"/>
      <c r="E221" s="23" t="s">
        <v>16</v>
      </c>
      <c r="F221" s="38" t="s">
        <v>220</v>
      </c>
      <c r="G221" s="71">
        <v>703</v>
      </c>
      <c r="H221" s="70">
        <f t="shared" si="108"/>
        <v>562.4</v>
      </c>
      <c r="I221" s="70">
        <f t="shared" si="107"/>
        <v>5.0214285714285714</v>
      </c>
      <c r="J221" s="70">
        <f t="shared" si="106"/>
        <v>366.56428571428569</v>
      </c>
      <c r="K221" s="23" t="s">
        <v>219</v>
      </c>
      <c r="L221" s="26"/>
      <c r="M221" s="1"/>
      <c r="N221" s="117">
        <f t="shared" si="104"/>
        <v>0</v>
      </c>
    </row>
    <row r="222" spans="1:14" ht="99.75" customHeight="1">
      <c r="A222" s="10"/>
      <c r="B222" s="7" t="s">
        <v>100</v>
      </c>
      <c r="C222" s="45" t="s">
        <v>210</v>
      </c>
      <c r="D222" s="11" t="s">
        <v>88</v>
      </c>
      <c r="E222" s="23" t="s">
        <v>16</v>
      </c>
      <c r="F222" s="38" t="s">
        <v>220</v>
      </c>
      <c r="G222" s="71">
        <v>646</v>
      </c>
      <c r="H222" s="73">
        <f t="shared" si="108"/>
        <v>516.79999999999995</v>
      </c>
      <c r="I222" s="73">
        <f t="shared" si="107"/>
        <v>4.6142857142857139</v>
      </c>
      <c r="J222" s="73">
        <f t="shared" si="106"/>
        <v>336.8428571428571</v>
      </c>
      <c r="K222" s="23" t="s">
        <v>219</v>
      </c>
      <c r="L222" s="26"/>
      <c r="M222" s="1"/>
      <c r="N222" s="117">
        <f t="shared" si="104"/>
        <v>0</v>
      </c>
    </row>
    <row r="223" spans="1:14" ht="12.75" customHeight="1">
      <c r="A223" s="4"/>
      <c r="B223" s="4"/>
      <c r="D223" s="12"/>
      <c r="E223" s="46"/>
      <c r="K223" s="4"/>
    </row>
    <row r="224" spans="1:14" ht="22.5" customHeight="1">
      <c r="A224" s="88" t="s">
        <v>11</v>
      </c>
      <c r="B224" s="89"/>
      <c r="C224" s="89"/>
      <c r="D224" s="89"/>
      <c r="E224" s="89"/>
      <c r="F224" s="89"/>
      <c r="G224" s="89"/>
      <c r="H224" s="89"/>
      <c r="I224" s="89"/>
      <c r="J224" s="89"/>
      <c r="K224" s="90"/>
      <c r="L224" s="119">
        <f>SUM(N10:N222)</f>
        <v>0</v>
      </c>
    </row>
  </sheetData>
  <mergeCells count="184">
    <mergeCell ref="A206:A207"/>
    <mergeCell ref="D206:D207"/>
    <mergeCell ref="M8:O8"/>
    <mergeCell ref="D1:G3"/>
    <mergeCell ref="A4:C4"/>
    <mergeCell ref="D4:L4"/>
    <mergeCell ref="K1:L3"/>
    <mergeCell ref="A5:C5"/>
    <mergeCell ref="D5:L5"/>
    <mergeCell ref="A55:L55"/>
    <mergeCell ref="A80:L80"/>
    <mergeCell ref="D10:D12"/>
    <mergeCell ref="D13:D15"/>
    <mergeCell ref="D16:D18"/>
    <mergeCell ref="D19:D21"/>
    <mergeCell ref="D22:D24"/>
    <mergeCell ref="D25:D27"/>
    <mergeCell ref="D28:D30"/>
    <mergeCell ref="D31:D33"/>
    <mergeCell ref="D34:D36"/>
    <mergeCell ref="D40:D42"/>
    <mergeCell ref="D43:D45"/>
    <mergeCell ref="D46:D48"/>
    <mergeCell ref="D49:D51"/>
    <mergeCell ref="D52:D54"/>
    <mergeCell ref="D56:D58"/>
    <mergeCell ref="A111:L111"/>
    <mergeCell ref="A6:C6"/>
    <mergeCell ref="D6:L6"/>
    <mergeCell ref="A9:L9"/>
    <mergeCell ref="A46:A47"/>
    <mergeCell ref="A49:A50"/>
    <mergeCell ref="A40:A41"/>
    <mergeCell ref="A43:A44"/>
    <mergeCell ref="A34:A35"/>
    <mergeCell ref="A74:A75"/>
    <mergeCell ref="A77:A78"/>
    <mergeCell ref="A83:A84"/>
    <mergeCell ref="D83:D84"/>
    <mergeCell ref="D74:D76"/>
    <mergeCell ref="D77:D79"/>
    <mergeCell ref="A65:A66"/>
    <mergeCell ref="A68:A69"/>
    <mergeCell ref="A71:A72"/>
    <mergeCell ref="A91:A92"/>
    <mergeCell ref="D91:D92"/>
    <mergeCell ref="A93:A94"/>
    <mergeCell ref="D93:D94"/>
    <mergeCell ref="A95:A96"/>
    <mergeCell ref="D95:D96"/>
    <mergeCell ref="A224:K224"/>
    <mergeCell ref="A10:A11"/>
    <mergeCell ref="A13:A14"/>
    <mergeCell ref="A16:A17"/>
    <mergeCell ref="A19:A20"/>
    <mergeCell ref="A22:A23"/>
    <mergeCell ref="A124:L124"/>
    <mergeCell ref="A143:L143"/>
    <mergeCell ref="A153:L153"/>
    <mergeCell ref="A174:L174"/>
    <mergeCell ref="A182:L182"/>
    <mergeCell ref="A190:L190"/>
    <mergeCell ref="A210:L210"/>
    <mergeCell ref="A52:A53"/>
    <mergeCell ref="A56:A57"/>
    <mergeCell ref="A59:A60"/>
    <mergeCell ref="A62:A63"/>
    <mergeCell ref="D68:D70"/>
    <mergeCell ref="D71:D73"/>
    <mergeCell ref="A37:A38"/>
    <mergeCell ref="A28:A29"/>
    <mergeCell ref="A31:A32"/>
    <mergeCell ref="A25:A26"/>
    <mergeCell ref="D37:D39"/>
    <mergeCell ref="A125:A126"/>
    <mergeCell ref="D125:D126"/>
    <mergeCell ref="A127:A128"/>
    <mergeCell ref="D127:D128"/>
    <mergeCell ref="A129:A130"/>
    <mergeCell ref="D129:D130"/>
    <mergeCell ref="A85:A86"/>
    <mergeCell ref="D85:D86"/>
    <mergeCell ref="A87:A88"/>
    <mergeCell ref="D87:D88"/>
    <mergeCell ref="A89:A90"/>
    <mergeCell ref="D89:D90"/>
    <mergeCell ref="A112:A113"/>
    <mergeCell ref="A118:A119"/>
    <mergeCell ref="A121:A122"/>
    <mergeCell ref="D112:D114"/>
    <mergeCell ref="D118:D120"/>
    <mergeCell ref="D121:D123"/>
    <mergeCell ref="A97:A98"/>
    <mergeCell ref="D97:D98"/>
    <mergeCell ref="A99:A100"/>
    <mergeCell ref="D99:D100"/>
    <mergeCell ref="A109:A110"/>
    <mergeCell ref="D109:D110"/>
    <mergeCell ref="A137:A138"/>
    <mergeCell ref="D137:D138"/>
    <mergeCell ref="A139:A140"/>
    <mergeCell ref="D139:D140"/>
    <mergeCell ref="A141:A142"/>
    <mergeCell ref="D141:D142"/>
    <mergeCell ref="A131:A132"/>
    <mergeCell ref="D131:D132"/>
    <mergeCell ref="A133:A134"/>
    <mergeCell ref="D133:D134"/>
    <mergeCell ref="A135:A136"/>
    <mergeCell ref="D135:D136"/>
    <mergeCell ref="A144:A145"/>
    <mergeCell ref="D144:D145"/>
    <mergeCell ref="A150:A151"/>
    <mergeCell ref="A160:A161"/>
    <mergeCell ref="D160:D161"/>
    <mergeCell ref="D150:D152"/>
    <mergeCell ref="A147:A148"/>
    <mergeCell ref="D147:D149"/>
    <mergeCell ref="A166:A167"/>
    <mergeCell ref="D166:D167"/>
    <mergeCell ref="A158:A159"/>
    <mergeCell ref="D158:D159"/>
    <mergeCell ref="A156:A157"/>
    <mergeCell ref="D156:D157"/>
    <mergeCell ref="A154:A155"/>
    <mergeCell ref="D154:D155"/>
    <mergeCell ref="D172:D173"/>
    <mergeCell ref="A175:A176"/>
    <mergeCell ref="D175:D177"/>
    <mergeCell ref="A188:A189"/>
    <mergeCell ref="A162:A163"/>
    <mergeCell ref="D162:D163"/>
    <mergeCell ref="A164:A165"/>
    <mergeCell ref="D164:D165"/>
    <mergeCell ref="A168:A169"/>
    <mergeCell ref="D168:D169"/>
    <mergeCell ref="D59:D61"/>
    <mergeCell ref="D62:D64"/>
    <mergeCell ref="D65:D67"/>
    <mergeCell ref="A115:A116"/>
    <mergeCell ref="D115:D116"/>
    <mergeCell ref="A211:A212"/>
    <mergeCell ref="A201:A202"/>
    <mergeCell ref="D201:D202"/>
    <mergeCell ref="A203:A204"/>
    <mergeCell ref="A208:A209"/>
    <mergeCell ref="D208:D209"/>
    <mergeCell ref="D211:D213"/>
    <mergeCell ref="D203:D205"/>
    <mergeCell ref="A195:A196"/>
    <mergeCell ref="D195:D196"/>
    <mergeCell ref="A197:A198"/>
    <mergeCell ref="D197:D198"/>
    <mergeCell ref="A199:A200"/>
    <mergeCell ref="D199:D200"/>
    <mergeCell ref="A186:A187"/>
    <mergeCell ref="A191:A192"/>
    <mergeCell ref="D191:D192"/>
    <mergeCell ref="A193:A194"/>
    <mergeCell ref="A172:A173"/>
    <mergeCell ref="A214:A215"/>
    <mergeCell ref="D214:D216"/>
    <mergeCell ref="A219:A220"/>
    <mergeCell ref="D219:D221"/>
    <mergeCell ref="A81:A82"/>
    <mergeCell ref="D81:D82"/>
    <mergeCell ref="A101:A102"/>
    <mergeCell ref="D101:D102"/>
    <mergeCell ref="A103:A104"/>
    <mergeCell ref="D103:D104"/>
    <mergeCell ref="A105:A106"/>
    <mergeCell ref="D105:D106"/>
    <mergeCell ref="A107:A108"/>
    <mergeCell ref="D107:D108"/>
    <mergeCell ref="D193:D194"/>
    <mergeCell ref="D186:D189"/>
    <mergeCell ref="A178:A179"/>
    <mergeCell ref="D178:D179"/>
    <mergeCell ref="A180:A181"/>
    <mergeCell ref="D180:D181"/>
    <mergeCell ref="A183:A184"/>
    <mergeCell ref="D183:D184"/>
    <mergeCell ref="A170:A171"/>
    <mergeCell ref="D170:D17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8.85546875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8.85546875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Asur</cp:lastModifiedBy>
  <dcterms:created xsi:type="dcterms:W3CDTF">2016-10-20T14:27:03Z</dcterms:created>
  <dcterms:modified xsi:type="dcterms:W3CDTF">2022-05-31T20:04:10Z</dcterms:modified>
</cp:coreProperties>
</file>