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Лист1!$G$1:$G$103</definedName>
  </definedNames>
  <calcPr calcId="124519" refMode="R1C1"/>
</workbook>
</file>

<file path=xl/calcChain.xml><?xml version="1.0" encoding="utf-8"?>
<calcChain xmlns="http://schemas.openxmlformats.org/spreadsheetml/2006/main">
  <c r="N65" i="1"/>
  <c r="N42"/>
  <c r="N26"/>
  <c r="I101"/>
  <c r="J101" s="1"/>
  <c r="I100"/>
  <c r="J100" s="1"/>
  <c r="I99"/>
  <c r="J99" s="1"/>
  <c r="I98"/>
  <c r="J98" s="1"/>
  <c r="I97"/>
  <c r="J97" s="1"/>
  <c r="I96"/>
  <c r="J96" s="1"/>
  <c r="I95"/>
  <c r="J95" s="1"/>
  <c r="I94"/>
  <c r="J94" s="1"/>
  <c r="I93"/>
  <c r="J93" s="1"/>
  <c r="I92"/>
  <c r="J92" s="1"/>
  <c r="I91"/>
  <c r="J91" s="1"/>
  <c r="I90"/>
  <c r="J90" s="1"/>
  <c r="I89"/>
  <c r="J89" s="1"/>
  <c r="I88"/>
  <c r="J88" s="1"/>
  <c r="I87"/>
  <c r="J87" s="1"/>
  <c r="I86"/>
  <c r="J86" s="1"/>
  <c r="I85"/>
  <c r="J85" s="1"/>
  <c r="I84"/>
  <c r="J84" s="1"/>
  <c r="I83"/>
  <c r="J83" s="1"/>
  <c r="I82"/>
  <c r="J82" s="1"/>
  <c r="I81"/>
  <c r="J81" s="1"/>
  <c r="I80"/>
  <c r="J80" s="1"/>
  <c r="I79"/>
  <c r="J79" s="1"/>
  <c r="I78"/>
  <c r="J78" s="1"/>
  <c r="I77"/>
  <c r="J77" s="1"/>
  <c r="I76"/>
  <c r="J76" s="1"/>
  <c r="I75"/>
  <c r="J75" s="1"/>
  <c r="I74"/>
  <c r="J74" s="1"/>
  <c r="I73"/>
  <c r="J73" s="1"/>
  <c r="I72"/>
  <c r="J72" s="1"/>
  <c r="I71"/>
  <c r="J71" s="1"/>
  <c r="I70"/>
  <c r="J70" s="1"/>
  <c r="I69"/>
  <c r="J69" s="1"/>
  <c r="I68"/>
  <c r="J68" s="1"/>
  <c r="I67"/>
  <c r="J67" s="1"/>
  <c r="I66"/>
  <c r="J66" s="1"/>
  <c r="I64"/>
  <c r="J64" s="1"/>
  <c r="I63"/>
  <c r="J63" s="1"/>
  <c r="I62"/>
  <c r="J62" s="1"/>
  <c r="I61"/>
  <c r="J61" s="1"/>
  <c r="I60"/>
  <c r="J60" s="1"/>
  <c r="I59"/>
  <c r="J59" s="1"/>
  <c r="I58"/>
  <c r="J58" s="1"/>
  <c r="I57"/>
  <c r="J57" s="1"/>
  <c r="I56"/>
  <c r="J56" s="1"/>
  <c r="I55"/>
  <c r="J55" s="1"/>
  <c r="I54"/>
  <c r="J54" s="1"/>
  <c r="I53"/>
  <c r="J53" s="1"/>
  <c r="I52"/>
  <c r="J52" s="1"/>
  <c r="I51"/>
  <c r="J51" s="1"/>
  <c r="I50"/>
  <c r="J50" s="1"/>
  <c r="I49"/>
  <c r="J49" s="1"/>
  <c r="I48"/>
  <c r="J48" s="1"/>
  <c r="I47"/>
  <c r="J47" s="1"/>
  <c r="I46"/>
  <c r="J46" s="1"/>
  <c r="I45"/>
  <c r="J45" s="1"/>
  <c r="I44"/>
  <c r="J44" s="1"/>
  <c r="I43"/>
  <c r="J43" s="1"/>
  <c r="I41"/>
  <c r="J41" s="1"/>
  <c r="I40"/>
  <c r="J40" s="1"/>
  <c r="I39"/>
  <c r="J39" s="1"/>
  <c r="I38"/>
  <c r="J38" s="1"/>
  <c r="I37"/>
  <c r="J37" s="1"/>
  <c r="I36"/>
  <c r="J36" s="1"/>
  <c r="I35"/>
  <c r="J35" s="1"/>
  <c r="I34"/>
  <c r="J34" s="1"/>
  <c r="I33"/>
  <c r="J33" s="1"/>
  <c r="I32"/>
  <c r="J32" s="1"/>
  <c r="I31"/>
  <c r="J31" s="1"/>
  <c r="I30"/>
  <c r="J30" s="1"/>
  <c r="I29"/>
  <c r="J29" s="1"/>
  <c r="I28"/>
  <c r="J28" s="1"/>
  <c r="I27"/>
  <c r="J27" s="1"/>
  <c r="I25"/>
  <c r="J25" s="1"/>
  <c r="I24"/>
  <c r="N24" s="1"/>
  <c r="I23"/>
  <c r="J23" s="1"/>
  <c r="I22"/>
  <c r="N22" s="1"/>
  <c r="I21"/>
  <c r="J21" s="1"/>
  <c r="I20"/>
  <c r="N20" s="1"/>
  <c r="I19"/>
  <c r="J19" s="1"/>
  <c r="I18"/>
  <c r="N18" s="1"/>
  <c r="I17"/>
  <c r="J17" s="1"/>
  <c r="I16"/>
  <c r="N16" s="1"/>
  <c r="I15"/>
  <c r="J15" s="1"/>
  <c r="I14"/>
  <c r="N14" s="1"/>
  <c r="I13"/>
  <c r="J13" s="1"/>
  <c r="I12"/>
  <c r="N12" s="1"/>
  <c r="I11"/>
  <c r="J11" s="1"/>
  <c r="I10"/>
  <c r="N10" s="1"/>
  <c r="H101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66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43"/>
  <c r="H28"/>
  <c r="H29"/>
  <c r="H30"/>
  <c r="H31"/>
  <c r="H32"/>
  <c r="H33"/>
  <c r="H34"/>
  <c r="H35"/>
  <c r="H36"/>
  <c r="H37"/>
  <c r="H38"/>
  <c r="H39"/>
  <c r="H40"/>
  <c r="H41"/>
  <c r="H27"/>
  <c r="H11"/>
  <c r="H12"/>
  <c r="H13"/>
  <c r="H14"/>
  <c r="H15"/>
  <c r="H16"/>
  <c r="H17"/>
  <c r="H18"/>
  <c r="H19"/>
  <c r="H20"/>
  <c r="H21"/>
  <c r="H22"/>
  <c r="H23"/>
  <c r="H24"/>
  <c r="H25"/>
  <c r="H10"/>
  <c r="N11" l="1"/>
  <c r="N13"/>
  <c r="N15"/>
  <c r="N17"/>
  <c r="N19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7"/>
  <c r="N69"/>
  <c r="N71"/>
  <c r="N73"/>
  <c r="N75"/>
  <c r="N77"/>
  <c r="N79"/>
  <c r="N81"/>
  <c r="N83"/>
  <c r="N85"/>
  <c r="N87"/>
  <c r="N89"/>
  <c r="N91"/>
  <c r="N93"/>
  <c r="N95"/>
  <c r="N97"/>
  <c r="N99"/>
  <c r="N101"/>
  <c r="J10"/>
  <c r="J12"/>
  <c r="J14"/>
  <c r="J16"/>
  <c r="J18"/>
  <c r="J20"/>
  <c r="J22"/>
  <c r="J24"/>
  <c r="N28"/>
  <c r="N30"/>
  <c r="N32"/>
  <c r="N34"/>
  <c r="N36"/>
  <c r="N38"/>
  <c r="N40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N100"/>
  <c r="L103"/>
  <c r="M3"/>
</calcChain>
</file>

<file path=xl/sharedStrings.xml><?xml version="1.0" encoding="utf-8"?>
<sst xmlns="http://schemas.openxmlformats.org/spreadsheetml/2006/main" count="375" uniqueCount="160">
  <si>
    <t>optotdel18@yandex.ru</t>
  </si>
  <si>
    <t>опт: +7 499 157-6590</t>
  </si>
  <si>
    <t xml:space="preserve"> опт: +7 499 157-3151</t>
  </si>
  <si>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</si>
  <si>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</si>
  <si>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Изображение</t>
  </si>
  <si>
    <t>Артикул</t>
  </si>
  <si>
    <t>Размеры</t>
  </si>
  <si>
    <t>Упаковка</t>
  </si>
  <si>
    <t>Цена, руб</t>
  </si>
  <si>
    <t>Наличие</t>
  </si>
  <si>
    <t>количество заказа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</si>
  <si>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</si>
  <si>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</si>
  <si>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</si>
  <si>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</si>
  <si>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сумма заказа:</t>
  </si>
  <si>
    <t>Цвет</t>
  </si>
  <si>
    <r>
      <rPr>
        <b/>
        <sz val="10"/>
        <rFont val="Arial"/>
        <family val="2"/>
        <charset val="204"/>
      </rPr>
      <t>№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магазина</t>
    </r>
  </si>
  <si>
    <t xml:space="preserve">Кабошоны круглые 20 мм </t>
  </si>
  <si>
    <t>20 мм</t>
  </si>
  <si>
    <t>1 шт</t>
  </si>
  <si>
    <t>25 мм</t>
  </si>
  <si>
    <t>23980-84001</t>
  </si>
  <si>
    <t>00030-28136</t>
  </si>
  <si>
    <t>00030-15695</t>
  </si>
  <si>
    <t>сиреневый с золотой патиной</t>
  </si>
  <si>
    <t>00030-15726</t>
  </si>
  <si>
    <t>синий с фиолетовой патиной</t>
  </si>
  <si>
    <t>02010-70400</t>
  </si>
  <si>
    <t>янтарный с серебряной патиной</t>
  </si>
  <si>
    <t>10120-15481</t>
  </si>
  <si>
    <t>фиолетовый с золотой патиной</t>
  </si>
  <si>
    <t>синий с золотой патиной</t>
  </si>
  <si>
    <t>30060-15496</t>
  </si>
  <si>
    <t>10220-15496</t>
  </si>
  <si>
    <t>60030-15481</t>
  </si>
  <si>
    <t>зелёный с серебряной патиной</t>
  </si>
  <si>
    <t>70120-98521</t>
  </si>
  <si>
    <t>розовый на подложке</t>
  </si>
  <si>
    <t>радужный на подложке</t>
  </si>
  <si>
    <t>бежевый с серебряной патиной</t>
  </si>
  <si>
    <t>70120-15481</t>
  </si>
  <si>
    <t>70120-15496</t>
  </si>
  <si>
    <t>лунный</t>
  </si>
  <si>
    <t>о1000</t>
  </si>
  <si>
    <t>о1001-15496</t>
  </si>
  <si>
    <t>янтарный с фиолетово-золотой патиной</t>
  </si>
  <si>
    <t>03040-65431</t>
  </si>
  <si>
    <t>Кабошоны круглые 25 мм</t>
  </si>
  <si>
    <t>23980-27201</t>
  </si>
  <si>
    <t>кремовый жемчужный</t>
  </si>
  <si>
    <t>00030-28006</t>
  </si>
  <si>
    <t>янтарно-голубой с подложкой</t>
  </si>
  <si>
    <t>оранжево-синий с подложкой</t>
  </si>
  <si>
    <t>00030-29936</t>
  </si>
  <si>
    <t>00030-15481</t>
  </si>
  <si>
    <t>прозрачный с серебряной патиной</t>
  </si>
  <si>
    <t>00030-65431</t>
  </si>
  <si>
    <t>зелёно-голубой с фиолетовым отливом</t>
  </si>
  <si>
    <t>синий с серебряной патиной</t>
  </si>
  <si>
    <t>30060-15481</t>
  </si>
  <si>
    <t>60030-15482</t>
  </si>
  <si>
    <t>90080-15482</t>
  </si>
  <si>
    <t>красный с серебряной патиной</t>
  </si>
  <si>
    <t>12010-15496</t>
  </si>
  <si>
    <t>13060-15496</t>
  </si>
  <si>
    <t>фиолетово-коричневый с золотой патиной</t>
  </si>
  <si>
    <t>Кабошоны овальные 25х18 мм</t>
  </si>
  <si>
    <t>23980-27701</t>
  </si>
  <si>
    <t>серебристо-сиреневый на подложке</t>
  </si>
  <si>
    <t>00030-26536</t>
  </si>
  <si>
    <t>лунный на подложке</t>
  </si>
  <si>
    <t>01000-98521</t>
  </si>
  <si>
    <t>01000-15495</t>
  </si>
  <si>
    <t>лунный с патиной</t>
  </si>
  <si>
    <t>лунный с патиной фиолетовой</t>
  </si>
  <si>
    <t>01000-15496</t>
  </si>
  <si>
    <t>лунный с патиной горчично-голубой</t>
  </si>
  <si>
    <t>белый полупрозрачный</t>
  </si>
  <si>
    <t>о3040</t>
  </si>
  <si>
    <t>63010-15496</t>
  </si>
  <si>
    <t>63050-15481</t>
  </si>
  <si>
    <t>фиолетовый с патиной и золотым блеском непрозрачный</t>
  </si>
  <si>
    <t>синий с серебряной патиной непрозрачный</t>
  </si>
  <si>
    <t>63110-15464</t>
  </si>
  <si>
    <t>голубо-синий непрозрачный</t>
  </si>
  <si>
    <t>голубой непрозрачный</t>
  </si>
  <si>
    <t>красный непрозрачный</t>
  </si>
  <si>
    <t>93200-15496</t>
  </si>
  <si>
    <t>красный с золотой патиной непрозрачный</t>
  </si>
  <si>
    <t>белый непрозрачный</t>
  </si>
  <si>
    <t>фиолетовый полосатик</t>
  </si>
  <si>
    <t>прозрачно-красный полосатик</t>
  </si>
  <si>
    <t>беж с разводами непрозрачный</t>
  </si>
  <si>
    <t>бежевый полосатик непрозрачный</t>
  </si>
  <si>
    <t>17110-86800</t>
  </si>
  <si>
    <t>зелёный полупрозрачный</t>
  </si>
  <si>
    <t>бежево-коричневый непрозрачный</t>
  </si>
  <si>
    <t>25х18 мм</t>
  </si>
  <si>
    <t>чёрный непрозрачный</t>
  </si>
  <si>
    <t>гематит непрозрачный</t>
  </si>
  <si>
    <t>золотой непрозрачный</t>
  </si>
  <si>
    <t>сине-горчичный с фиолетовым отливом непрозрачный</t>
  </si>
  <si>
    <t>белый жемчужный непрозрачный</t>
  </si>
  <si>
    <t>чёрный матовый непрозрачный</t>
  </si>
  <si>
    <t>сиренево-синий на подложке</t>
  </si>
  <si>
    <t>00030-29636</t>
  </si>
  <si>
    <t>оранжево-фиолетовый с подложкой</t>
  </si>
  <si>
    <t>52120-15496</t>
  </si>
  <si>
    <t>51907-98521</t>
  </si>
  <si>
    <t>сиреневый с  патиной и золотым блеском непрозрачный</t>
  </si>
  <si>
    <t>бирюзовый с патиной и золотым блеском непрозрачный</t>
  </si>
  <si>
    <t>жёлто-зелёный лунный на подложке</t>
  </si>
  <si>
    <t>61000-98521</t>
  </si>
  <si>
    <t>голубой лунный на подложке</t>
  </si>
  <si>
    <t>61100-98521</t>
  </si>
  <si>
    <t>33070-15481</t>
  </si>
  <si>
    <t>63030-15496</t>
  </si>
  <si>
    <t>синий с патиной и золотистым блеском непрозрачный</t>
  </si>
  <si>
    <t>93180-15495</t>
  </si>
  <si>
    <t>ярко-красный с золотой патиной непрозрачный</t>
  </si>
  <si>
    <t>тёмно-красный с золотой патиной непрозрачный</t>
  </si>
  <si>
    <t>93210-15496</t>
  </si>
  <si>
    <t>14000-15496</t>
  </si>
  <si>
    <t>коричневый с патиной и золотым блеском непрозрачный</t>
  </si>
  <si>
    <t>34010-14435</t>
  </si>
  <si>
    <t>34020-14436</t>
  </si>
  <si>
    <t>синий туман патина блеск непрозрачный</t>
  </si>
  <si>
    <t>44010-15496</t>
  </si>
  <si>
    <t>голубой туман патина блеск непрозрачный</t>
  </si>
  <si>
    <t>76020-15464</t>
  </si>
  <si>
    <t>35016-14435</t>
  </si>
  <si>
    <t>синий туман патина золотистый блеск</t>
  </si>
  <si>
    <t>о6006</t>
  </si>
  <si>
    <t>1шт</t>
  </si>
  <si>
    <t>16010-15496</t>
  </si>
  <si>
    <t>26020-15497</t>
  </si>
  <si>
    <t>36010-15498</t>
  </si>
  <si>
    <t>сине-сиреневый с патиной и золотым блеском непрозрачный</t>
  </si>
  <si>
    <t>фиолетовый с патиной и золотым блеском полупрозрачный</t>
  </si>
  <si>
    <t>коричневый непрозрачный</t>
  </si>
  <si>
    <t>зелёный</t>
  </si>
  <si>
    <t>57109-15496</t>
  </si>
  <si>
    <t>зелёный с патиной и золотым блеском непрозрачный</t>
  </si>
  <si>
    <t>янтарная зебра прозрачный</t>
  </si>
  <si>
    <t>гематит непрозрачный (плоский 3 мм)</t>
  </si>
  <si>
    <t>90190-15464</t>
  </si>
  <si>
    <t>красный с патиной непрозрачный (плоский 3 мм)</t>
  </si>
  <si>
    <t>Кабошоны овальные 18х13 мм</t>
  </si>
  <si>
    <t>18х13 мм</t>
  </si>
  <si>
    <t xml:space="preserve">сиренево-фиолетовый полупрозрачный </t>
  </si>
  <si>
    <t>фиолетово - коричневый с патиной и золотым блеском непрозрачный</t>
  </si>
  <si>
    <t>белый полосатик полупрозрачный</t>
  </si>
  <si>
    <t>зелёно - голубой лунный на подложке</t>
  </si>
  <si>
    <r>
      <t xml:space="preserve">Кабошоны стеклянные, </t>
    </r>
    <r>
      <rPr>
        <sz val="12"/>
        <color indexed="8"/>
        <rFont val="Arial"/>
        <family val="2"/>
        <charset val="204"/>
      </rPr>
      <t>круглые:</t>
    </r>
    <r>
      <rPr>
        <b/>
        <sz val="12"/>
        <color indexed="8"/>
        <rFont val="Arial"/>
        <family val="2"/>
        <charset val="204"/>
      </rPr>
      <t xml:space="preserve"> 20 </t>
    </r>
    <r>
      <rPr>
        <sz val="12"/>
        <color indexed="8"/>
        <rFont val="Arial"/>
        <family val="2"/>
        <charset val="204"/>
      </rPr>
      <t>и</t>
    </r>
    <r>
      <rPr>
        <b/>
        <sz val="12"/>
        <color indexed="8"/>
        <rFont val="Arial"/>
        <family val="2"/>
        <charset val="204"/>
      </rPr>
      <t xml:space="preserve"> 25 мм, </t>
    </r>
    <r>
      <rPr>
        <sz val="12"/>
        <color indexed="8"/>
        <rFont val="Arial"/>
        <family val="2"/>
        <charset val="204"/>
      </rPr>
      <t>овальные:</t>
    </r>
    <r>
      <rPr>
        <b/>
        <sz val="12"/>
        <color indexed="8"/>
        <rFont val="Arial"/>
        <family val="2"/>
        <charset val="204"/>
      </rPr>
      <t xml:space="preserve"> 25х18 </t>
    </r>
    <r>
      <rPr>
        <sz val="12"/>
        <color indexed="8"/>
        <rFont val="Arial"/>
        <family val="2"/>
        <charset val="204"/>
      </rPr>
      <t>и</t>
    </r>
    <r>
      <rPr>
        <b/>
        <sz val="12"/>
        <color indexed="8"/>
        <rFont val="Arial"/>
        <family val="2"/>
        <charset val="204"/>
      </rPr>
      <t xml:space="preserve"> 18х13 мм. </t>
    </r>
    <r>
      <rPr>
        <sz val="12"/>
        <color indexed="8"/>
        <rFont val="Arial"/>
        <family val="2"/>
        <charset val="204"/>
      </rPr>
      <t>Чехия</t>
    </r>
  </si>
  <si>
    <t>нет</t>
  </si>
  <si>
    <t>Цена по акции до 30.04.2022</t>
  </si>
  <si>
    <t>Старая цена, руб</t>
  </si>
  <si>
    <t>Цена, $</t>
  </si>
</sst>
</file>

<file path=xl/styles.xml><?xml version="1.0" encoding="utf-8"?>
<styleSheet xmlns="http://schemas.openxmlformats.org/spreadsheetml/2006/main">
  <numFmts count="1">
    <numFmt numFmtId="164" formatCode="0&quot; гр.&quot;"/>
  </numFmts>
  <fonts count="26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4"/>
      <color theme="4" tint="-0.249977111117893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trike/>
      <sz val="11"/>
      <color indexed="8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2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86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14" fontId="2" fillId="0" borderId="4" xfId="1" applyNumberFormat="1" applyFont="1" applyFill="1" applyBorder="1" applyAlignment="1">
      <alignment vertical="center" wrapText="1"/>
    </xf>
    <xf numFmtId="0" fontId="15" fillId="3" borderId="3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4" fillId="0" borderId="5" xfId="0" applyFont="1" applyBorder="1"/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4" fillId="0" borderId="2" xfId="0" applyFont="1" applyBorder="1"/>
    <xf numFmtId="0" fontId="14" fillId="0" borderId="7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1" xfId="0" applyFont="1" applyBorder="1"/>
    <xf numFmtId="0" fontId="14" fillId="0" borderId="1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Border="1"/>
    <xf numFmtId="0" fontId="14" fillId="0" borderId="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" fontId="14" fillId="0" borderId="9" xfId="0" applyNumberFormat="1" applyFont="1" applyBorder="1" applyAlignment="1">
      <alignment horizontal="center" vertical="center"/>
    </xf>
    <xf numFmtId="1" fontId="14" fillId="0" borderId="8" xfId="0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0" fontId="6" fillId="2" borderId="0" xfId="1" applyFont="1" applyFill="1" applyBorder="1" applyAlignment="1">
      <alignment horizontal="right" vertical="center"/>
    </xf>
    <xf numFmtId="49" fontId="12" fillId="2" borderId="0" xfId="0" applyNumberFormat="1" applyFont="1" applyFill="1" applyBorder="1" applyAlignment="1" applyProtection="1">
      <alignment horizontal="left" vertical="center"/>
      <protection locked="0"/>
    </xf>
    <xf numFmtId="0" fontId="0" fillId="2" borderId="0" xfId="0" applyFill="1" applyBorder="1"/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/>
    </xf>
    <xf numFmtId="49" fontId="12" fillId="2" borderId="0" xfId="0" applyNumberFormat="1" applyFont="1" applyFill="1" applyBorder="1" applyAlignment="1" applyProtection="1">
      <alignment horizontal="center" vertical="center"/>
      <protection locked="0"/>
    </xf>
    <xf numFmtId="49" fontId="22" fillId="2" borderId="0" xfId="0" applyNumberFormat="1" applyFont="1" applyFill="1" applyBorder="1" applyAlignment="1" applyProtection="1">
      <alignment horizontal="left" vertical="center"/>
      <protection locked="0"/>
    </xf>
    <xf numFmtId="0" fontId="23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64" fontId="10" fillId="5" borderId="6" xfId="1" applyNumberFormat="1" applyFont="1" applyFill="1" applyBorder="1" applyAlignment="1">
      <alignment horizontal="center" vertical="center" wrapText="1"/>
    </xf>
    <xf numFmtId="0" fontId="9" fillId="4" borderId="6" xfId="1" applyFont="1" applyFill="1" applyBorder="1" applyAlignment="1">
      <alignment horizontal="center" vertical="center"/>
    </xf>
    <xf numFmtId="0" fontId="9" fillId="4" borderId="6" xfId="1" applyFont="1" applyFill="1" applyBorder="1" applyAlignment="1">
      <alignment horizontal="center" vertical="center" wrapText="1"/>
    </xf>
    <xf numFmtId="49" fontId="9" fillId="4" borderId="6" xfId="1" applyNumberFormat="1" applyFont="1" applyFill="1" applyBorder="1" applyAlignment="1">
      <alignment horizontal="center" vertical="center"/>
    </xf>
    <xf numFmtId="164" fontId="9" fillId="4" borderId="6" xfId="1" applyNumberFormat="1" applyFont="1" applyFill="1" applyBorder="1" applyAlignment="1">
      <alignment horizontal="center" vertical="center"/>
    </xf>
    <xf numFmtId="164" fontId="21" fillId="4" borderId="6" xfId="1" applyNumberFormat="1" applyFont="1" applyFill="1" applyBorder="1" applyAlignment="1">
      <alignment horizontal="center" vertical="center" wrapText="1"/>
    </xf>
    <xf numFmtId="4" fontId="24" fillId="0" borderId="5" xfId="0" applyNumberFormat="1" applyFont="1" applyBorder="1" applyAlignment="1">
      <alignment horizontal="center" vertical="center"/>
    </xf>
    <xf numFmtId="4" fontId="14" fillId="0" borderId="5" xfId="0" applyNumberFormat="1" applyFont="1" applyBorder="1" applyAlignment="1">
      <alignment horizontal="center" vertical="center"/>
    </xf>
    <xf numFmtId="4" fontId="24" fillId="0" borderId="2" xfId="0" applyNumberFormat="1" applyFont="1" applyBorder="1" applyAlignment="1">
      <alignment horizontal="center" vertical="center"/>
    </xf>
    <xf numFmtId="4" fontId="14" fillId="0" borderId="2" xfId="0" applyNumberFormat="1" applyFont="1" applyBorder="1" applyAlignment="1">
      <alignment horizontal="center" vertical="center"/>
    </xf>
    <xf numFmtId="0" fontId="25" fillId="0" borderId="3" xfId="0" applyFont="1" applyBorder="1"/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right" vertical="center"/>
    </xf>
    <xf numFmtId="49" fontId="12" fillId="0" borderId="7" xfId="0" applyNumberFormat="1" applyFont="1" applyFill="1" applyBorder="1" applyAlignment="1" applyProtection="1">
      <alignment horizontal="left" vertical="center"/>
      <protection locked="0"/>
    </xf>
    <xf numFmtId="49" fontId="12" fillId="0" borderId="2" xfId="0" applyNumberFormat="1" applyFont="1" applyFill="1" applyBorder="1" applyAlignment="1" applyProtection="1">
      <alignment horizontal="left" vertical="center"/>
      <protection locked="0"/>
    </xf>
    <xf numFmtId="0" fontId="6" fillId="0" borderId="2" xfId="1" applyFont="1" applyFill="1" applyBorder="1" applyAlignment="1">
      <alignment horizontal="right" vertical="center"/>
    </xf>
    <xf numFmtId="0" fontId="14" fillId="0" borderId="11" xfId="0" applyFont="1" applyBorder="1" applyAlignment="1">
      <alignment horizontal="right" vertical="center"/>
    </xf>
    <xf numFmtId="0" fontId="14" fillId="0" borderId="1" xfId="0" applyFont="1" applyBorder="1" applyAlignment="1">
      <alignment horizontal="right" vertical="center"/>
    </xf>
    <xf numFmtId="0" fontId="14" fillId="0" borderId="12" xfId="0" applyFont="1" applyBorder="1" applyAlignment="1">
      <alignment horizontal="right" vertical="center"/>
    </xf>
    <xf numFmtId="0" fontId="19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righ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0" fontId="13" fillId="0" borderId="8" xfId="0" applyFont="1" applyFill="1" applyBorder="1" applyAlignment="1">
      <alignment horizontal="left" vertical="center"/>
    </xf>
    <xf numFmtId="4" fontId="0" fillId="0" borderId="0" xfId="0" applyNumberFormat="1"/>
    <xf numFmtId="4" fontId="14" fillId="3" borderId="12" xfId="0" applyNumberFormat="1" applyFont="1" applyFill="1" applyBorder="1" applyAlignment="1">
      <alignment horizontal="center" vertical="center"/>
    </xf>
    <xf numFmtId="4" fontId="14" fillId="3" borderId="3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16" fillId="2" borderId="12" xfId="1" applyFont="1" applyFill="1" applyBorder="1" applyAlignment="1">
      <alignment horizontal="center" vertical="top" wrapText="1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0</xdr:col>
      <xdr:colOff>971550</xdr:colOff>
      <xdr:row>9</xdr:row>
      <xdr:rowOff>981075</xdr:rowOff>
    </xdr:to>
    <xdr:pic>
      <xdr:nvPicPr>
        <xdr:cNvPr id="15" name="Рисунок 14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54317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9525</xdr:rowOff>
    </xdr:from>
    <xdr:to>
      <xdr:col>0</xdr:col>
      <xdr:colOff>972000</xdr:colOff>
      <xdr:row>10</xdr:row>
      <xdr:rowOff>981525</xdr:rowOff>
    </xdr:to>
    <xdr:pic>
      <xdr:nvPicPr>
        <xdr:cNvPr id="16" name="Рисунок 15" descr="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5337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0</xdr:col>
      <xdr:colOff>972000</xdr:colOff>
      <xdr:row>11</xdr:row>
      <xdr:rowOff>981525</xdr:rowOff>
    </xdr:to>
    <xdr:pic>
      <xdr:nvPicPr>
        <xdr:cNvPr id="17" name="Рисунок 16" descr="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45243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9525</xdr:rowOff>
    </xdr:from>
    <xdr:to>
      <xdr:col>0</xdr:col>
      <xdr:colOff>972000</xdr:colOff>
      <xdr:row>12</xdr:row>
      <xdr:rowOff>981525</xdr:rowOff>
    </xdr:to>
    <xdr:pic>
      <xdr:nvPicPr>
        <xdr:cNvPr id="18" name="Рисунок 17" descr="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5149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9525</xdr:rowOff>
    </xdr:from>
    <xdr:to>
      <xdr:col>0</xdr:col>
      <xdr:colOff>972000</xdr:colOff>
      <xdr:row>13</xdr:row>
      <xdr:rowOff>981525</xdr:rowOff>
    </xdr:to>
    <xdr:pic>
      <xdr:nvPicPr>
        <xdr:cNvPr id="19" name="Рисунок 18" descr="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65055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972000</xdr:colOff>
      <xdr:row>14</xdr:row>
      <xdr:rowOff>981525</xdr:rowOff>
    </xdr:to>
    <xdr:pic>
      <xdr:nvPicPr>
        <xdr:cNvPr id="20" name="Рисунок 19" descr="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74961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9525</xdr:rowOff>
    </xdr:from>
    <xdr:to>
      <xdr:col>0</xdr:col>
      <xdr:colOff>972000</xdr:colOff>
      <xdr:row>15</xdr:row>
      <xdr:rowOff>981525</xdr:rowOff>
    </xdr:to>
    <xdr:pic>
      <xdr:nvPicPr>
        <xdr:cNvPr id="21" name="Рисунок 20" descr="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84867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9525</xdr:rowOff>
    </xdr:from>
    <xdr:to>
      <xdr:col>0</xdr:col>
      <xdr:colOff>972000</xdr:colOff>
      <xdr:row>16</xdr:row>
      <xdr:rowOff>981525</xdr:rowOff>
    </xdr:to>
    <xdr:pic>
      <xdr:nvPicPr>
        <xdr:cNvPr id="22" name="Рисунок 21" descr="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94773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0</xdr:col>
      <xdr:colOff>972000</xdr:colOff>
      <xdr:row>17</xdr:row>
      <xdr:rowOff>981525</xdr:rowOff>
    </xdr:to>
    <xdr:pic>
      <xdr:nvPicPr>
        <xdr:cNvPr id="23" name="Рисунок 22" descr="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04679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0</xdr:col>
      <xdr:colOff>972000</xdr:colOff>
      <xdr:row>18</xdr:row>
      <xdr:rowOff>981525</xdr:rowOff>
    </xdr:to>
    <xdr:pic>
      <xdr:nvPicPr>
        <xdr:cNvPr id="24" name="Рисунок 23" descr="1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14585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0</xdr:col>
      <xdr:colOff>972000</xdr:colOff>
      <xdr:row>19</xdr:row>
      <xdr:rowOff>981525</xdr:rowOff>
    </xdr:to>
    <xdr:pic>
      <xdr:nvPicPr>
        <xdr:cNvPr id="25" name="Рисунок 24" descr="1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24491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0</xdr:col>
      <xdr:colOff>972000</xdr:colOff>
      <xdr:row>20</xdr:row>
      <xdr:rowOff>981525</xdr:rowOff>
    </xdr:to>
    <xdr:pic>
      <xdr:nvPicPr>
        <xdr:cNvPr id="26" name="Рисунок 25" descr="1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34397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0</xdr:col>
      <xdr:colOff>972000</xdr:colOff>
      <xdr:row>21</xdr:row>
      <xdr:rowOff>981525</xdr:rowOff>
    </xdr:to>
    <xdr:pic>
      <xdr:nvPicPr>
        <xdr:cNvPr id="27" name="Рисунок 26" descr="1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44303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0</xdr:col>
      <xdr:colOff>972000</xdr:colOff>
      <xdr:row>22</xdr:row>
      <xdr:rowOff>981525</xdr:rowOff>
    </xdr:to>
    <xdr:pic>
      <xdr:nvPicPr>
        <xdr:cNvPr id="28" name="Рисунок 27" descr="1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54209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972000</xdr:colOff>
      <xdr:row>23</xdr:row>
      <xdr:rowOff>981525</xdr:rowOff>
    </xdr:to>
    <xdr:pic>
      <xdr:nvPicPr>
        <xdr:cNvPr id="29" name="Рисунок 28" descr="1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64115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972000</xdr:colOff>
      <xdr:row>24</xdr:row>
      <xdr:rowOff>981525</xdr:rowOff>
    </xdr:to>
    <xdr:pic>
      <xdr:nvPicPr>
        <xdr:cNvPr id="30" name="Рисунок 29" descr="1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740217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0</xdr:col>
      <xdr:colOff>972000</xdr:colOff>
      <xdr:row>26</xdr:row>
      <xdr:rowOff>981525</xdr:rowOff>
    </xdr:to>
    <xdr:pic>
      <xdr:nvPicPr>
        <xdr:cNvPr id="31" name="Рисунок 30" descr="1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87833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9525</xdr:rowOff>
    </xdr:from>
    <xdr:to>
      <xdr:col>0</xdr:col>
      <xdr:colOff>972000</xdr:colOff>
      <xdr:row>27</xdr:row>
      <xdr:rowOff>981525</xdr:rowOff>
    </xdr:to>
    <xdr:pic>
      <xdr:nvPicPr>
        <xdr:cNvPr id="32" name="Рисунок 31" descr="1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97739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0</xdr:col>
      <xdr:colOff>972000</xdr:colOff>
      <xdr:row>28</xdr:row>
      <xdr:rowOff>981525</xdr:rowOff>
    </xdr:to>
    <xdr:pic>
      <xdr:nvPicPr>
        <xdr:cNvPr id="33" name="Рисунок 32" descr="1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07645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0</xdr:col>
      <xdr:colOff>972000</xdr:colOff>
      <xdr:row>29</xdr:row>
      <xdr:rowOff>981525</xdr:rowOff>
    </xdr:to>
    <xdr:pic>
      <xdr:nvPicPr>
        <xdr:cNvPr id="34" name="Рисунок 33" descr="2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17551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9525</xdr:rowOff>
    </xdr:from>
    <xdr:to>
      <xdr:col>0</xdr:col>
      <xdr:colOff>972000</xdr:colOff>
      <xdr:row>30</xdr:row>
      <xdr:rowOff>981525</xdr:rowOff>
    </xdr:to>
    <xdr:pic>
      <xdr:nvPicPr>
        <xdr:cNvPr id="35" name="Рисунок 34" descr="2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227457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9525</xdr:rowOff>
    </xdr:from>
    <xdr:to>
      <xdr:col>0</xdr:col>
      <xdr:colOff>972000</xdr:colOff>
      <xdr:row>31</xdr:row>
      <xdr:rowOff>981525</xdr:rowOff>
    </xdr:to>
    <xdr:pic>
      <xdr:nvPicPr>
        <xdr:cNvPr id="36" name="Рисунок 35" descr="2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237363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0</xdr:col>
      <xdr:colOff>972000</xdr:colOff>
      <xdr:row>32</xdr:row>
      <xdr:rowOff>981525</xdr:rowOff>
    </xdr:to>
    <xdr:pic>
      <xdr:nvPicPr>
        <xdr:cNvPr id="37" name="Рисунок 36" descr="2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247269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972000</xdr:colOff>
      <xdr:row>33</xdr:row>
      <xdr:rowOff>981525</xdr:rowOff>
    </xdr:to>
    <xdr:pic>
      <xdr:nvPicPr>
        <xdr:cNvPr id="38" name="Рисунок 37" descr="2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257175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0</xdr:col>
      <xdr:colOff>972000</xdr:colOff>
      <xdr:row>34</xdr:row>
      <xdr:rowOff>981525</xdr:rowOff>
    </xdr:to>
    <xdr:pic>
      <xdr:nvPicPr>
        <xdr:cNvPr id="39" name="Рисунок 38" descr="2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67081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9525</xdr:rowOff>
    </xdr:from>
    <xdr:to>
      <xdr:col>0</xdr:col>
      <xdr:colOff>972000</xdr:colOff>
      <xdr:row>35</xdr:row>
      <xdr:rowOff>981525</xdr:rowOff>
    </xdr:to>
    <xdr:pic>
      <xdr:nvPicPr>
        <xdr:cNvPr id="40" name="Рисунок 39" descr="2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276987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9526</xdr:rowOff>
    </xdr:from>
    <xdr:to>
      <xdr:col>0</xdr:col>
      <xdr:colOff>972001</xdr:colOff>
      <xdr:row>36</xdr:row>
      <xdr:rowOff>981526</xdr:rowOff>
    </xdr:to>
    <xdr:pic>
      <xdr:nvPicPr>
        <xdr:cNvPr id="41" name="Рисунок 40" descr="2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" y="28689301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0</xdr:col>
      <xdr:colOff>972000</xdr:colOff>
      <xdr:row>37</xdr:row>
      <xdr:rowOff>981525</xdr:rowOff>
    </xdr:to>
    <xdr:pic>
      <xdr:nvPicPr>
        <xdr:cNvPr id="42" name="Рисунок 41" descr="2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296799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9524</xdr:rowOff>
    </xdr:from>
    <xdr:to>
      <xdr:col>0</xdr:col>
      <xdr:colOff>972000</xdr:colOff>
      <xdr:row>38</xdr:row>
      <xdr:rowOff>981524</xdr:rowOff>
    </xdr:to>
    <xdr:pic>
      <xdr:nvPicPr>
        <xdr:cNvPr id="43" name="Рисунок 42" descr="2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30670499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9524</xdr:rowOff>
    </xdr:from>
    <xdr:to>
      <xdr:col>0</xdr:col>
      <xdr:colOff>972000</xdr:colOff>
      <xdr:row>39</xdr:row>
      <xdr:rowOff>981524</xdr:rowOff>
    </xdr:to>
    <xdr:pic>
      <xdr:nvPicPr>
        <xdr:cNvPr id="44" name="Рисунок 43" descr="3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31661099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0</xdr:col>
      <xdr:colOff>972000</xdr:colOff>
      <xdr:row>40</xdr:row>
      <xdr:rowOff>981525</xdr:rowOff>
    </xdr:to>
    <xdr:pic>
      <xdr:nvPicPr>
        <xdr:cNvPr id="45" name="Рисунок 44" descr="3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326517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0</xdr:col>
      <xdr:colOff>972000</xdr:colOff>
      <xdr:row>42</xdr:row>
      <xdr:rowOff>981525</xdr:rowOff>
    </xdr:to>
    <xdr:pic>
      <xdr:nvPicPr>
        <xdr:cNvPr id="46" name="Рисунок 45" descr="3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340328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19050</xdr:rowOff>
    </xdr:from>
    <xdr:to>
      <xdr:col>0</xdr:col>
      <xdr:colOff>972000</xdr:colOff>
      <xdr:row>44</xdr:row>
      <xdr:rowOff>450</xdr:rowOff>
    </xdr:to>
    <xdr:pic>
      <xdr:nvPicPr>
        <xdr:cNvPr id="47" name="Рисунок 46" descr="3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50329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9524</xdr:rowOff>
    </xdr:from>
    <xdr:to>
      <xdr:col>0</xdr:col>
      <xdr:colOff>972000</xdr:colOff>
      <xdr:row>44</xdr:row>
      <xdr:rowOff>981524</xdr:rowOff>
    </xdr:to>
    <xdr:pic>
      <xdr:nvPicPr>
        <xdr:cNvPr id="48" name="Рисунок 47" descr="3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36014024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9525</xdr:rowOff>
    </xdr:from>
    <xdr:to>
      <xdr:col>0</xdr:col>
      <xdr:colOff>972000</xdr:colOff>
      <xdr:row>45</xdr:row>
      <xdr:rowOff>981525</xdr:rowOff>
    </xdr:to>
    <xdr:pic>
      <xdr:nvPicPr>
        <xdr:cNvPr id="49" name="Рисунок 48" descr="3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370046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9525</xdr:rowOff>
    </xdr:from>
    <xdr:to>
      <xdr:col>0</xdr:col>
      <xdr:colOff>972000</xdr:colOff>
      <xdr:row>46</xdr:row>
      <xdr:rowOff>981525</xdr:rowOff>
    </xdr:to>
    <xdr:pic>
      <xdr:nvPicPr>
        <xdr:cNvPr id="50" name="Рисунок 49" descr="36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379952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0</xdr:col>
      <xdr:colOff>972000</xdr:colOff>
      <xdr:row>47</xdr:row>
      <xdr:rowOff>981525</xdr:rowOff>
    </xdr:to>
    <xdr:pic>
      <xdr:nvPicPr>
        <xdr:cNvPr id="51" name="Рисунок 50" descr="3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389858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9524</xdr:rowOff>
    </xdr:from>
    <xdr:to>
      <xdr:col>0</xdr:col>
      <xdr:colOff>972000</xdr:colOff>
      <xdr:row>48</xdr:row>
      <xdr:rowOff>981524</xdr:rowOff>
    </xdr:to>
    <xdr:pic>
      <xdr:nvPicPr>
        <xdr:cNvPr id="52" name="Рисунок 51" descr="3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39976424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0</xdr:col>
      <xdr:colOff>972000</xdr:colOff>
      <xdr:row>49</xdr:row>
      <xdr:rowOff>981525</xdr:rowOff>
    </xdr:to>
    <xdr:pic>
      <xdr:nvPicPr>
        <xdr:cNvPr id="53" name="Рисунок 52" descr="3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409670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9524</xdr:rowOff>
    </xdr:from>
    <xdr:to>
      <xdr:col>0</xdr:col>
      <xdr:colOff>972000</xdr:colOff>
      <xdr:row>50</xdr:row>
      <xdr:rowOff>981524</xdr:rowOff>
    </xdr:to>
    <xdr:pic>
      <xdr:nvPicPr>
        <xdr:cNvPr id="54" name="Рисунок 53" descr="4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41957624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0</xdr:col>
      <xdr:colOff>972000</xdr:colOff>
      <xdr:row>51</xdr:row>
      <xdr:rowOff>981525</xdr:rowOff>
    </xdr:to>
    <xdr:pic>
      <xdr:nvPicPr>
        <xdr:cNvPr id="55" name="Рисунок 54" descr="4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429482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0</xdr:col>
      <xdr:colOff>972000</xdr:colOff>
      <xdr:row>52</xdr:row>
      <xdr:rowOff>981525</xdr:rowOff>
    </xdr:to>
    <xdr:pic>
      <xdr:nvPicPr>
        <xdr:cNvPr id="56" name="Рисунок 55" descr="4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439388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</xdr:rowOff>
    </xdr:from>
    <xdr:to>
      <xdr:col>0</xdr:col>
      <xdr:colOff>972000</xdr:colOff>
      <xdr:row>53</xdr:row>
      <xdr:rowOff>981525</xdr:rowOff>
    </xdr:to>
    <xdr:pic>
      <xdr:nvPicPr>
        <xdr:cNvPr id="57" name="Рисунок 56" descr="4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449294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9525</xdr:rowOff>
    </xdr:from>
    <xdr:to>
      <xdr:col>0</xdr:col>
      <xdr:colOff>972000</xdr:colOff>
      <xdr:row>54</xdr:row>
      <xdr:rowOff>981525</xdr:rowOff>
    </xdr:to>
    <xdr:pic>
      <xdr:nvPicPr>
        <xdr:cNvPr id="58" name="Рисунок 57" descr="44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459200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9524</xdr:rowOff>
    </xdr:from>
    <xdr:to>
      <xdr:col>0</xdr:col>
      <xdr:colOff>972000</xdr:colOff>
      <xdr:row>55</xdr:row>
      <xdr:rowOff>981524</xdr:rowOff>
    </xdr:to>
    <xdr:pic>
      <xdr:nvPicPr>
        <xdr:cNvPr id="59" name="Рисунок 58" descr="4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46910624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9524</xdr:rowOff>
    </xdr:from>
    <xdr:to>
      <xdr:col>0</xdr:col>
      <xdr:colOff>972000</xdr:colOff>
      <xdr:row>56</xdr:row>
      <xdr:rowOff>981524</xdr:rowOff>
    </xdr:to>
    <xdr:pic>
      <xdr:nvPicPr>
        <xdr:cNvPr id="60" name="Рисунок 59" descr="46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47901224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9525</xdr:rowOff>
    </xdr:from>
    <xdr:to>
      <xdr:col>0</xdr:col>
      <xdr:colOff>972000</xdr:colOff>
      <xdr:row>57</xdr:row>
      <xdr:rowOff>981525</xdr:rowOff>
    </xdr:to>
    <xdr:pic>
      <xdr:nvPicPr>
        <xdr:cNvPr id="61" name="Рисунок 60" descr="4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488918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9525</xdr:rowOff>
    </xdr:from>
    <xdr:to>
      <xdr:col>0</xdr:col>
      <xdr:colOff>972000</xdr:colOff>
      <xdr:row>58</xdr:row>
      <xdr:rowOff>981525</xdr:rowOff>
    </xdr:to>
    <xdr:pic>
      <xdr:nvPicPr>
        <xdr:cNvPr id="62" name="Рисунок 61" descr="48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498824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9525</xdr:rowOff>
    </xdr:from>
    <xdr:to>
      <xdr:col>0</xdr:col>
      <xdr:colOff>972000</xdr:colOff>
      <xdr:row>59</xdr:row>
      <xdr:rowOff>981525</xdr:rowOff>
    </xdr:to>
    <xdr:pic>
      <xdr:nvPicPr>
        <xdr:cNvPr id="63" name="Рисунок 62" descr="4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508730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9525</xdr:rowOff>
    </xdr:from>
    <xdr:to>
      <xdr:col>0</xdr:col>
      <xdr:colOff>972000</xdr:colOff>
      <xdr:row>60</xdr:row>
      <xdr:rowOff>981525</xdr:rowOff>
    </xdr:to>
    <xdr:pic>
      <xdr:nvPicPr>
        <xdr:cNvPr id="64" name="Рисунок 63" descr="5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518636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9525</xdr:rowOff>
    </xdr:from>
    <xdr:to>
      <xdr:col>0</xdr:col>
      <xdr:colOff>972000</xdr:colOff>
      <xdr:row>61</xdr:row>
      <xdr:rowOff>981525</xdr:rowOff>
    </xdr:to>
    <xdr:pic>
      <xdr:nvPicPr>
        <xdr:cNvPr id="65" name="Рисунок 64" descr="5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528542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9525</xdr:rowOff>
    </xdr:from>
    <xdr:to>
      <xdr:col>0</xdr:col>
      <xdr:colOff>972000</xdr:colOff>
      <xdr:row>62</xdr:row>
      <xdr:rowOff>981525</xdr:rowOff>
    </xdr:to>
    <xdr:pic>
      <xdr:nvPicPr>
        <xdr:cNvPr id="66" name="Рисунок 65" descr="5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538448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</xdr:rowOff>
    </xdr:from>
    <xdr:to>
      <xdr:col>0</xdr:col>
      <xdr:colOff>972000</xdr:colOff>
      <xdr:row>63</xdr:row>
      <xdr:rowOff>981525</xdr:rowOff>
    </xdr:to>
    <xdr:pic>
      <xdr:nvPicPr>
        <xdr:cNvPr id="67" name="Рисунок 66" descr="5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54835425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9525</xdr:rowOff>
    </xdr:from>
    <xdr:to>
      <xdr:col>0</xdr:col>
      <xdr:colOff>972000</xdr:colOff>
      <xdr:row>65</xdr:row>
      <xdr:rowOff>981525</xdr:rowOff>
    </xdr:to>
    <xdr:pic>
      <xdr:nvPicPr>
        <xdr:cNvPr id="68" name="Рисунок 67" descr="5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562165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9525</xdr:rowOff>
    </xdr:from>
    <xdr:to>
      <xdr:col>0</xdr:col>
      <xdr:colOff>972000</xdr:colOff>
      <xdr:row>66</xdr:row>
      <xdr:rowOff>981525</xdr:rowOff>
    </xdr:to>
    <xdr:pic>
      <xdr:nvPicPr>
        <xdr:cNvPr id="69" name="Рисунок 68" descr="-57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572071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9525</xdr:rowOff>
    </xdr:from>
    <xdr:to>
      <xdr:col>0</xdr:col>
      <xdr:colOff>972000</xdr:colOff>
      <xdr:row>67</xdr:row>
      <xdr:rowOff>981525</xdr:rowOff>
    </xdr:to>
    <xdr:pic>
      <xdr:nvPicPr>
        <xdr:cNvPr id="70" name="Рисунок 69" descr="58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581977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0</xdr:col>
      <xdr:colOff>972000</xdr:colOff>
      <xdr:row>68</xdr:row>
      <xdr:rowOff>981525</xdr:rowOff>
    </xdr:to>
    <xdr:pic>
      <xdr:nvPicPr>
        <xdr:cNvPr id="71" name="Рисунок 70" descr="59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591883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19049</xdr:rowOff>
    </xdr:from>
    <xdr:to>
      <xdr:col>0</xdr:col>
      <xdr:colOff>972000</xdr:colOff>
      <xdr:row>71</xdr:row>
      <xdr:rowOff>449</xdr:rowOff>
    </xdr:to>
    <xdr:pic>
      <xdr:nvPicPr>
        <xdr:cNvPr id="72" name="Рисунок 71" descr="6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61179074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9525</xdr:rowOff>
    </xdr:from>
    <xdr:to>
      <xdr:col>0</xdr:col>
      <xdr:colOff>972000</xdr:colOff>
      <xdr:row>69</xdr:row>
      <xdr:rowOff>981525</xdr:rowOff>
    </xdr:to>
    <xdr:pic>
      <xdr:nvPicPr>
        <xdr:cNvPr id="73" name="Рисунок 72" descr="6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601789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9525</xdr:rowOff>
    </xdr:from>
    <xdr:to>
      <xdr:col>0</xdr:col>
      <xdr:colOff>972000</xdr:colOff>
      <xdr:row>71</xdr:row>
      <xdr:rowOff>981525</xdr:rowOff>
    </xdr:to>
    <xdr:pic>
      <xdr:nvPicPr>
        <xdr:cNvPr id="74" name="Рисунок 73" descr="6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621601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9525</xdr:rowOff>
    </xdr:from>
    <xdr:to>
      <xdr:col>0</xdr:col>
      <xdr:colOff>972000</xdr:colOff>
      <xdr:row>72</xdr:row>
      <xdr:rowOff>981525</xdr:rowOff>
    </xdr:to>
    <xdr:pic>
      <xdr:nvPicPr>
        <xdr:cNvPr id="75" name="Рисунок 74" descr="6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631507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9525</xdr:rowOff>
    </xdr:from>
    <xdr:to>
      <xdr:col>0</xdr:col>
      <xdr:colOff>972000</xdr:colOff>
      <xdr:row>73</xdr:row>
      <xdr:rowOff>981525</xdr:rowOff>
    </xdr:to>
    <xdr:pic>
      <xdr:nvPicPr>
        <xdr:cNvPr id="76" name="Рисунок 75" descr="6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641413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9525</xdr:rowOff>
    </xdr:from>
    <xdr:to>
      <xdr:col>0</xdr:col>
      <xdr:colOff>972000</xdr:colOff>
      <xdr:row>74</xdr:row>
      <xdr:rowOff>981525</xdr:rowOff>
    </xdr:to>
    <xdr:pic>
      <xdr:nvPicPr>
        <xdr:cNvPr id="77" name="Рисунок 76" descr="65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651319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9525</xdr:rowOff>
    </xdr:from>
    <xdr:to>
      <xdr:col>0</xdr:col>
      <xdr:colOff>972000</xdr:colOff>
      <xdr:row>75</xdr:row>
      <xdr:rowOff>981525</xdr:rowOff>
    </xdr:to>
    <xdr:pic>
      <xdr:nvPicPr>
        <xdr:cNvPr id="78" name="Рисунок 77" descr="66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661225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9525</xdr:rowOff>
    </xdr:from>
    <xdr:to>
      <xdr:col>0</xdr:col>
      <xdr:colOff>972000</xdr:colOff>
      <xdr:row>77</xdr:row>
      <xdr:rowOff>981525</xdr:rowOff>
    </xdr:to>
    <xdr:pic>
      <xdr:nvPicPr>
        <xdr:cNvPr id="79" name="Рисунок 78" descr="68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681037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9525</xdr:rowOff>
    </xdr:from>
    <xdr:to>
      <xdr:col>0</xdr:col>
      <xdr:colOff>972000</xdr:colOff>
      <xdr:row>76</xdr:row>
      <xdr:rowOff>981525</xdr:rowOff>
    </xdr:to>
    <xdr:pic>
      <xdr:nvPicPr>
        <xdr:cNvPr id="80" name="Рисунок 79" descr="6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671131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0</xdr:col>
      <xdr:colOff>972000</xdr:colOff>
      <xdr:row>78</xdr:row>
      <xdr:rowOff>981525</xdr:rowOff>
    </xdr:to>
    <xdr:pic>
      <xdr:nvPicPr>
        <xdr:cNvPr id="81" name="Рисунок 80" descr="69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690943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0</xdr:col>
      <xdr:colOff>972000</xdr:colOff>
      <xdr:row>79</xdr:row>
      <xdr:rowOff>981525</xdr:rowOff>
    </xdr:to>
    <xdr:pic>
      <xdr:nvPicPr>
        <xdr:cNvPr id="82" name="Рисунок 81" descr="70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700849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9525</xdr:rowOff>
    </xdr:from>
    <xdr:to>
      <xdr:col>0</xdr:col>
      <xdr:colOff>972000</xdr:colOff>
      <xdr:row>80</xdr:row>
      <xdr:rowOff>981525</xdr:rowOff>
    </xdr:to>
    <xdr:pic>
      <xdr:nvPicPr>
        <xdr:cNvPr id="83" name="Рисунок 82" descr="7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710755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9525</xdr:rowOff>
    </xdr:from>
    <xdr:to>
      <xdr:col>0</xdr:col>
      <xdr:colOff>972000</xdr:colOff>
      <xdr:row>81</xdr:row>
      <xdr:rowOff>981525</xdr:rowOff>
    </xdr:to>
    <xdr:pic>
      <xdr:nvPicPr>
        <xdr:cNvPr id="84" name="Рисунок 83" descr="7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720661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9525</xdr:rowOff>
    </xdr:from>
    <xdr:to>
      <xdr:col>0</xdr:col>
      <xdr:colOff>972000</xdr:colOff>
      <xdr:row>83</xdr:row>
      <xdr:rowOff>981525</xdr:rowOff>
    </xdr:to>
    <xdr:pic>
      <xdr:nvPicPr>
        <xdr:cNvPr id="85" name="Рисунок 84" descr="7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740473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9525</xdr:rowOff>
    </xdr:from>
    <xdr:to>
      <xdr:col>0</xdr:col>
      <xdr:colOff>972000</xdr:colOff>
      <xdr:row>84</xdr:row>
      <xdr:rowOff>981525</xdr:rowOff>
    </xdr:to>
    <xdr:pic>
      <xdr:nvPicPr>
        <xdr:cNvPr id="86" name="Рисунок 85" descr="76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750379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9525</xdr:rowOff>
    </xdr:from>
    <xdr:to>
      <xdr:col>0</xdr:col>
      <xdr:colOff>972000</xdr:colOff>
      <xdr:row>82</xdr:row>
      <xdr:rowOff>981525</xdr:rowOff>
    </xdr:to>
    <xdr:pic>
      <xdr:nvPicPr>
        <xdr:cNvPr id="87" name="Рисунок 86" descr="74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730567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85</xdr:row>
      <xdr:rowOff>9526</xdr:rowOff>
    </xdr:from>
    <xdr:to>
      <xdr:col>0</xdr:col>
      <xdr:colOff>971551</xdr:colOff>
      <xdr:row>85</xdr:row>
      <xdr:rowOff>981076</xdr:rowOff>
    </xdr:to>
    <xdr:pic>
      <xdr:nvPicPr>
        <xdr:cNvPr id="88" name="Рисунок 87" descr="7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" y="76028551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971550</xdr:colOff>
      <xdr:row>86</xdr:row>
      <xdr:rowOff>981075</xdr:rowOff>
    </xdr:to>
    <xdr:pic>
      <xdr:nvPicPr>
        <xdr:cNvPr id="89" name="Рисунок 88" descr="7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770191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9525</xdr:rowOff>
    </xdr:from>
    <xdr:to>
      <xdr:col>0</xdr:col>
      <xdr:colOff>972000</xdr:colOff>
      <xdr:row>87</xdr:row>
      <xdr:rowOff>981525</xdr:rowOff>
    </xdr:to>
    <xdr:pic>
      <xdr:nvPicPr>
        <xdr:cNvPr id="90" name="Рисунок 89" descr="8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780097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0</xdr:col>
      <xdr:colOff>972000</xdr:colOff>
      <xdr:row>88</xdr:row>
      <xdr:rowOff>981525</xdr:rowOff>
    </xdr:to>
    <xdr:pic>
      <xdr:nvPicPr>
        <xdr:cNvPr id="91" name="Рисунок 90" descr="8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790003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0</xdr:col>
      <xdr:colOff>972000</xdr:colOff>
      <xdr:row>89</xdr:row>
      <xdr:rowOff>981525</xdr:rowOff>
    </xdr:to>
    <xdr:pic>
      <xdr:nvPicPr>
        <xdr:cNvPr id="94" name="Рисунок 93" descr="84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799909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9524</xdr:rowOff>
    </xdr:from>
    <xdr:to>
      <xdr:col>0</xdr:col>
      <xdr:colOff>972000</xdr:colOff>
      <xdr:row>90</xdr:row>
      <xdr:rowOff>981524</xdr:rowOff>
    </xdr:to>
    <xdr:pic>
      <xdr:nvPicPr>
        <xdr:cNvPr id="95" name="Рисунок 94" descr="85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80981549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9525</xdr:rowOff>
    </xdr:from>
    <xdr:to>
      <xdr:col>0</xdr:col>
      <xdr:colOff>971550</xdr:colOff>
      <xdr:row>91</xdr:row>
      <xdr:rowOff>981075</xdr:rowOff>
    </xdr:to>
    <xdr:pic>
      <xdr:nvPicPr>
        <xdr:cNvPr id="96" name="Рисунок 95" descr="86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819721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0</xdr:col>
      <xdr:colOff>972000</xdr:colOff>
      <xdr:row>92</xdr:row>
      <xdr:rowOff>981525</xdr:rowOff>
    </xdr:to>
    <xdr:pic>
      <xdr:nvPicPr>
        <xdr:cNvPr id="97" name="Рисунок 96" descr="87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829627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9525</xdr:rowOff>
    </xdr:from>
    <xdr:to>
      <xdr:col>0</xdr:col>
      <xdr:colOff>972000</xdr:colOff>
      <xdr:row>93</xdr:row>
      <xdr:rowOff>981525</xdr:rowOff>
    </xdr:to>
    <xdr:pic>
      <xdr:nvPicPr>
        <xdr:cNvPr id="98" name="Рисунок 97" descr="88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839533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9525</xdr:rowOff>
    </xdr:from>
    <xdr:to>
      <xdr:col>0</xdr:col>
      <xdr:colOff>972000</xdr:colOff>
      <xdr:row>94</xdr:row>
      <xdr:rowOff>981525</xdr:rowOff>
    </xdr:to>
    <xdr:pic>
      <xdr:nvPicPr>
        <xdr:cNvPr id="99" name="Рисунок 98" descr="89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859345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9525</xdr:rowOff>
    </xdr:from>
    <xdr:to>
      <xdr:col>0</xdr:col>
      <xdr:colOff>972000</xdr:colOff>
      <xdr:row>95</xdr:row>
      <xdr:rowOff>981525</xdr:rowOff>
    </xdr:to>
    <xdr:pic>
      <xdr:nvPicPr>
        <xdr:cNvPr id="100" name="Рисунок 99" descr="90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859345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9525</xdr:rowOff>
    </xdr:from>
    <xdr:to>
      <xdr:col>0</xdr:col>
      <xdr:colOff>972000</xdr:colOff>
      <xdr:row>96</xdr:row>
      <xdr:rowOff>981525</xdr:rowOff>
    </xdr:to>
    <xdr:pic>
      <xdr:nvPicPr>
        <xdr:cNvPr id="101" name="Рисунок 100" descr="9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869251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9525</xdr:rowOff>
    </xdr:from>
    <xdr:to>
      <xdr:col>0</xdr:col>
      <xdr:colOff>971550</xdr:colOff>
      <xdr:row>97</xdr:row>
      <xdr:rowOff>981075</xdr:rowOff>
    </xdr:to>
    <xdr:pic>
      <xdr:nvPicPr>
        <xdr:cNvPr id="102" name="Рисунок 101" descr="9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879157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9525</xdr:rowOff>
    </xdr:from>
    <xdr:to>
      <xdr:col>0</xdr:col>
      <xdr:colOff>972000</xdr:colOff>
      <xdr:row>98</xdr:row>
      <xdr:rowOff>981525</xdr:rowOff>
    </xdr:to>
    <xdr:pic>
      <xdr:nvPicPr>
        <xdr:cNvPr id="103" name="Рисунок 102" descr="9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889063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9525</xdr:rowOff>
    </xdr:from>
    <xdr:to>
      <xdr:col>0</xdr:col>
      <xdr:colOff>972000</xdr:colOff>
      <xdr:row>99</xdr:row>
      <xdr:rowOff>981525</xdr:rowOff>
    </xdr:to>
    <xdr:pic>
      <xdr:nvPicPr>
        <xdr:cNvPr id="104" name="Рисунок 103" descr="94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8989695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9525</xdr:rowOff>
    </xdr:from>
    <xdr:to>
      <xdr:col>0</xdr:col>
      <xdr:colOff>972000</xdr:colOff>
      <xdr:row>100</xdr:row>
      <xdr:rowOff>981525</xdr:rowOff>
    </xdr:to>
    <xdr:pic>
      <xdr:nvPicPr>
        <xdr:cNvPr id="105" name="Рисунок 104" descr="95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90887550"/>
          <a:ext cx="972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03"/>
  <sheetViews>
    <sheetView tabSelected="1" workbookViewId="0">
      <selection activeCell="M5" sqref="M5"/>
    </sheetView>
  </sheetViews>
  <sheetFormatPr defaultRowHeight="15"/>
  <cols>
    <col min="1" max="1" width="18.140625" customWidth="1"/>
    <col min="2" max="2" width="8.42578125" customWidth="1"/>
    <col min="3" max="3" width="21.85546875" style="5" customWidth="1"/>
    <col min="4" max="4" width="17" style="9" customWidth="1"/>
    <col min="5" max="5" width="17" style="5" customWidth="1"/>
    <col min="6" max="6" width="17" customWidth="1"/>
    <col min="7" max="7" width="20.28515625" style="43" hidden="1" customWidth="1"/>
    <col min="8" max="8" width="20.28515625" style="5" hidden="1" customWidth="1"/>
    <col min="9" max="9" width="20.28515625" style="5" customWidth="1"/>
    <col min="10" max="10" width="20.28515625" style="5" hidden="1" customWidth="1"/>
    <col min="11" max="11" width="12.85546875" style="5" customWidth="1"/>
    <col min="12" max="12" width="18.7109375" customWidth="1"/>
    <col min="13" max="13" width="26.28515625" customWidth="1"/>
    <col min="14" max="14" width="11.5703125" hidden="1" customWidth="1"/>
  </cols>
  <sheetData>
    <row r="1" spans="1:14" ht="25.5" customHeight="1">
      <c r="A1" s="2" t="s">
        <v>3</v>
      </c>
      <c r="B1" s="2"/>
      <c r="C1" s="6"/>
      <c r="D1" s="70" t="s">
        <v>4</v>
      </c>
      <c r="E1" s="70"/>
      <c r="F1" s="70"/>
      <c r="G1" s="70"/>
      <c r="H1" s="36"/>
      <c r="I1" s="55"/>
      <c r="J1" s="55"/>
      <c r="K1" s="73" t="s">
        <v>1</v>
      </c>
      <c r="L1" s="83"/>
      <c r="M1" s="3"/>
    </row>
    <row r="2" spans="1:14" ht="25.5" customHeight="1">
      <c r="A2" s="2"/>
      <c r="B2" s="2"/>
      <c r="C2" s="7"/>
      <c r="D2" s="71"/>
      <c r="E2" s="71"/>
      <c r="F2" s="71"/>
      <c r="G2" s="71"/>
      <c r="H2" s="37"/>
      <c r="I2" s="56"/>
      <c r="J2" s="56"/>
      <c r="K2" s="74" t="s">
        <v>2</v>
      </c>
      <c r="L2" s="84"/>
      <c r="M2" s="4" t="s">
        <v>16</v>
      </c>
    </row>
    <row r="3" spans="1:14" ht="25.5" customHeight="1">
      <c r="A3" s="2"/>
      <c r="B3" s="2"/>
      <c r="C3" s="8"/>
      <c r="D3" s="72"/>
      <c r="E3" s="72"/>
      <c r="F3" s="72"/>
      <c r="G3" s="72"/>
      <c r="H3" s="38"/>
      <c r="I3" s="57"/>
      <c r="J3" s="57"/>
      <c r="K3" s="75" t="s">
        <v>0</v>
      </c>
      <c r="L3" s="85"/>
      <c r="M3" s="82">
        <f>SUM(N:N)</f>
        <v>0</v>
      </c>
    </row>
    <row r="4" spans="1:14" ht="18" customHeight="1">
      <c r="A4" s="76" t="s">
        <v>12</v>
      </c>
      <c r="B4" s="76"/>
      <c r="C4" s="76"/>
      <c r="D4" s="77" t="s">
        <v>155</v>
      </c>
      <c r="E4" s="78"/>
      <c r="F4" s="78"/>
      <c r="G4" s="78"/>
      <c r="H4" s="78"/>
      <c r="I4" s="78"/>
      <c r="J4" s="78"/>
      <c r="K4" s="78"/>
      <c r="L4" s="79"/>
      <c r="M4" s="54">
        <v>140</v>
      </c>
    </row>
    <row r="5" spans="1:14" ht="18" customHeight="1">
      <c r="A5" s="58" t="s">
        <v>13</v>
      </c>
      <c r="B5" s="58"/>
      <c r="C5" s="58"/>
      <c r="D5" s="59"/>
      <c r="E5" s="60"/>
      <c r="F5" s="60"/>
      <c r="G5" s="60"/>
      <c r="H5" s="60"/>
      <c r="I5" s="60"/>
      <c r="J5" s="60"/>
      <c r="K5" s="60"/>
      <c r="L5" s="60"/>
      <c r="M5" s="54">
        <v>73</v>
      </c>
    </row>
    <row r="6" spans="1:14" ht="18" customHeight="1">
      <c r="A6" s="61" t="s">
        <v>14</v>
      </c>
      <c r="B6" s="61"/>
      <c r="C6" s="61"/>
      <c r="D6" s="59"/>
      <c r="E6" s="60"/>
      <c r="F6" s="60"/>
      <c r="G6" s="60"/>
      <c r="H6" s="60"/>
      <c r="I6" s="60"/>
      <c r="J6" s="60"/>
      <c r="K6" s="60"/>
      <c r="L6" s="60"/>
      <c r="M6" s="1"/>
    </row>
    <row r="7" spans="1:14" ht="8.25" customHeight="1">
      <c r="A7" s="33"/>
      <c r="B7" s="33"/>
      <c r="C7" s="33"/>
      <c r="D7" s="34"/>
      <c r="E7" s="34"/>
      <c r="F7" s="34"/>
      <c r="G7" s="41"/>
      <c r="H7" s="34"/>
      <c r="I7" s="34"/>
      <c r="J7" s="34"/>
      <c r="K7" s="40"/>
      <c r="L7" s="35"/>
    </row>
    <row r="8" spans="1:14" ht="37.5" customHeight="1">
      <c r="A8" s="45" t="s">
        <v>5</v>
      </c>
      <c r="B8" s="46" t="s">
        <v>18</v>
      </c>
      <c r="C8" s="47" t="s">
        <v>6</v>
      </c>
      <c r="D8" s="46" t="s">
        <v>17</v>
      </c>
      <c r="E8" s="45" t="s">
        <v>7</v>
      </c>
      <c r="F8" s="45" t="s">
        <v>8</v>
      </c>
      <c r="G8" s="48" t="s">
        <v>158</v>
      </c>
      <c r="H8" s="49" t="s">
        <v>157</v>
      </c>
      <c r="I8" s="48" t="s">
        <v>159</v>
      </c>
      <c r="J8" s="48" t="s">
        <v>9</v>
      </c>
      <c r="K8" s="45" t="s">
        <v>10</v>
      </c>
      <c r="L8" s="44" t="s">
        <v>11</v>
      </c>
    </row>
    <row r="9" spans="1:14" ht="28.5" customHeight="1">
      <c r="A9" s="65" t="s">
        <v>19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7"/>
    </row>
    <row r="10" spans="1:14" ht="78" customHeight="1">
      <c r="A10" s="13"/>
      <c r="B10" s="14">
        <v>1</v>
      </c>
      <c r="C10" s="15">
        <v>23980</v>
      </c>
      <c r="D10" s="16" t="s">
        <v>100</v>
      </c>
      <c r="E10" s="15" t="s">
        <v>20</v>
      </c>
      <c r="F10" s="15" t="s">
        <v>21</v>
      </c>
      <c r="G10" s="50">
        <v>143</v>
      </c>
      <c r="H10" s="51">
        <f>G10/100*80</f>
        <v>114.39999999999999</v>
      </c>
      <c r="I10" s="51">
        <f>G10/$M$4</f>
        <v>1.0214285714285714</v>
      </c>
      <c r="J10" s="51">
        <f>I10*$M$5</f>
        <v>74.564285714285703</v>
      </c>
      <c r="K10" s="15"/>
      <c r="L10" s="29"/>
      <c r="N10" s="80">
        <f>I10*L10</f>
        <v>0</v>
      </c>
    </row>
    <row r="11" spans="1:14" ht="78" customHeight="1">
      <c r="A11" s="17"/>
      <c r="B11" s="18">
        <v>2</v>
      </c>
      <c r="C11" s="19" t="s">
        <v>23</v>
      </c>
      <c r="D11" s="20" t="s">
        <v>105</v>
      </c>
      <c r="E11" s="19" t="s">
        <v>20</v>
      </c>
      <c r="F11" s="19" t="s">
        <v>21</v>
      </c>
      <c r="G11" s="50">
        <v>143</v>
      </c>
      <c r="H11" s="51">
        <f t="shared" ref="H11:H25" si="0">G11/100*80</f>
        <v>114.39999999999999</v>
      </c>
      <c r="I11" s="51">
        <f t="shared" ref="I11:I25" si="1">G11/$M$4</f>
        <v>1.0214285714285714</v>
      </c>
      <c r="J11" s="51">
        <f t="shared" ref="J11:J25" si="2">I11*$M$5</f>
        <v>74.564285714285703</v>
      </c>
      <c r="K11" s="19"/>
      <c r="L11" s="30"/>
      <c r="N11" s="80">
        <f t="shared" ref="N11:N74" si="3">I11*L11</f>
        <v>0</v>
      </c>
    </row>
    <row r="12" spans="1:14" ht="78" customHeight="1">
      <c r="A12" s="17"/>
      <c r="B12" s="18">
        <v>3</v>
      </c>
      <c r="C12" s="19" t="s">
        <v>24</v>
      </c>
      <c r="D12" s="20" t="s">
        <v>40</v>
      </c>
      <c r="E12" s="19" t="s">
        <v>20</v>
      </c>
      <c r="F12" s="19" t="s">
        <v>21</v>
      </c>
      <c r="G12" s="50">
        <v>143</v>
      </c>
      <c r="H12" s="51">
        <f t="shared" si="0"/>
        <v>114.39999999999999</v>
      </c>
      <c r="I12" s="51">
        <f t="shared" si="1"/>
        <v>1.0214285714285714</v>
      </c>
      <c r="J12" s="51">
        <f t="shared" si="2"/>
        <v>74.564285714285703</v>
      </c>
      <c r="K12" s="19"/>
      <c r="L12" s="30"/>
      <c r="N12" s="80">
        <f t="shared" si="3"/>
        <v>0</v>
      </c>
    </row>
    <row r="13" spans="1:14" ht="78" customHeight="1">
      <c r="A13" s="21"/>
      <c r="B13" s="22">
        <v>4</v>
      </c>
      <c r="C13" s="23" t="s">
        <v>25</v>
      </c>
      <c r="D13" s="24" t="s">
        <v>26</v>
      </c>
      <c r="E13" s="23" t="s">
        <v>20</v>
      </c>
      <c r="F13" s="23" t="s">
        <v>21</v>
      </c>
      <c r="G13" s="50">
        <v>143</v>
      </c>
      <c r="H13" s="51">
        <f t="shared" si="0"/>
        <v>114.39999999999999</v>
      </c>
      <c r="I13" s="51">
        <f t="shared" si="1"/>
        <v>1.0214285714285714</v>
      </c>
      <c r="J13" s="51">
        <f t="shared" si="2"/>
        <v>74.564285714285703</v>
      </c>
      <c r="K13" s="23"/>
      <c r="L13" s="31"/>
      <c r="N13" s="80">
        <f t="shared" si="3"/>
        <v>0</v>
      </c>
    </row>
    <row r="14" spans="1:14" ht="78" customHeight="1">
      <c r="A14" s="21"/>
      <c r="B14" s="22">
        <v>5</v>
      </c>
      <c r="C14" s="23" t="s">
        <v>27</v>
      </c>
      <c r="D14" s="24" t="s">
        <v>28</v>
      </c>
      <c r="E14" s="23" t="s">
        <v>20</v>
      </c>
      <c r="F14" s="23" t="s">
        <v>21</v>
      </c>
      <c r="G14" s="50">
        <v>143</v>
      </c>
      <c r="H14" s="51">
        <f t="shared" si="0"/>
        <v>114.39999999999999</v>
      </c>
      <c r="I14" s="51">
        <f t="shared" si="1"/>
        <v>1.0214285714285714</v>
      </c>
      <c r="J14" s="51">
        <f t="shared" si="2"/>
        <v>74.564285714285703</v>
      </c>
      <c r="K14" s="23"/>
      <c r="L14" s="31"/>
      <c r="N14" s="80">
        <f t="shared" si="3"/>
        <v>0</v>
      </c>
    </row>
    <row r="15" spans="1:14" ht="78" customHeight="1">
      <c r="A15" s="21"/>
      <c r="B15" s="22">
        <v>6</v>
      </c>
      <c r="C15" s="23" t="s">
        <v>29</v>
      </c>
      <c r="D15" s="24" t="s">
        <v>30</v>
      </c>
      <c r="E15" s="23" t="s">
        <v>20</v>
      </c>
      <c r="F15" s="23" t="s">
        <v>21</v>
      </c>
      <c r="G15" s="50">
        <v>143</v>
      </c>
      <c r="H15" s="51">
        <f t="shared" si="0"/>
        <v>114.39999999999999</v>
      </c>
      <c r="I15" s="51">
        <f t="shared" si="1"/>
        <v>1.0214285714285714</v>
      </c>
      <c r="J15" s="51">
        <f t="shared" si="2"/>
        <v>74.564285714285703</v>
      </c>
      <c r="K15" s="23"/>
      <c r="L15" s="31"/>
      <c r="N15" s="80">
        <f t="shared" si="3"/>
        <v>0</v>
      </c>
    </row>
    <row r="16" spans="1:14" ht="78" customHeight="1">
      <c r="A16" s="21"/>
      <c r="B16" s="22">
        <v>7</v>
      </c>
      <c r="C16" s="23" t="s">
        <v>31</v>
      </c>
      <c r="D16" s="24" t="s">
        <v>51</v>
      </c>
      <c r="E16" s="23" t="s">
        <v>20</v>
      </c>
      <c r="F16" s="23" t="s">
        <v>21</v>
      </c>
      <c r="G16" s="50">
        <v>143</v>
      </c>
      <c r="H16" s="51">
        <f t="shared" si="0"/>
        <v>114.39999999999999</v>
      </c>
      <c r="I16" s="51">
        <f t="shared" si="1"/>
        <v>1.0214285714285714</v>
      </c>
      <c r="J16" s="51">
        <f t="shared" si="2"/>
        <v>74.564285714285703</v>
      </c>
      <c r="K16" s="23"/>
      <c r="L16" s="31"/>
      <c r="N16" s="80">
        <f t="shared" si="3"/>
        <v>0</v>
      </c>
    </row>
    <row r="17" spans="1:14" ht="78" customHeight="1">
      <c r="A17" s="21"/>
      <c r="B17" s="22">
        <v>8</v>
      </c>
      <c r="C17" s="23" t="s">
        <v>35</v>
      </c>
      <c r="D17" s="24" t="s">
        <v>32</v>
      </c>
      <c r="E17" s="23" t="s">
        <v>20</v>
      </c>
      <c r="F17" s="23" t="s">
        <v>21</v>
      </c>
      <c r="G17" s="50">
        <v>143</v>
      </c>
      <c r="H17" s="51">
        <f t="shared" si="0"/>
        <v>114.39999999999999</v>
      </c>
      <c r="I17" s="51">
        <f t="shared" si="1"/>
        <v>1.0214285714285714</v>
      </c>
      <c r="J17" s="51">
        <f t="shared" si="2"/>
        <v>74.564285714285703</v>
      </c>
      <c r="K17" s="23"/>
      <c r="L17" s="31"/>
      <c r="N17" s="80">
        <f t="shared" si="3"/>
        <v>0</v>
      </c>
    </row>
    <row r="18" spans="1:14" ht="78" customHeight="1">
      <c r="A18" s="21"/>
      <c r="B18" s="22">
        <v>9</v>
      </c>
      <c r="C18" s="23" t="s">
        <v>34</v>
      </c>
      <c r="D18" s="24" t="s">
        <v>33</v>
      </c>
      <c r="E18" s="23" t="s">
        <v>20</v>
      </c>
      <c r="F18" s="23" t="s">
        <v>21</v>
      </c>
      <c r="G18" s="50">
        <v>143</v>
      </c>
      <c r="H18" s="51">
        <f t="shared" si="0"/>
        <v>114.39999999999999</v>
      </c>
      <c r="I18" s="51">
        <f t="shared" si="1"/>
        <v>1.0214285714285714</v>
      </c>
      <c r="J18" s="51">
        <f t="shared" si="2"/>
        <v>74.564285714285703</v>
      </c>
      <c r="K18" s="23"/>
      <c r="L18" s="31"/>
      <c r="N18" s="80">
        <f t="shared" si="3"/>
        <v>0</v>
      </c>
    </row>
    <row r="19" spans="1:14" ht="78" customHeight="1">
      <c r="A19" s="21"/>
      <c r="B19" s="22">
        <v>10</v>
      </c>
      <c r="C19" s="23" t="s">
        <v>36</v>
      </c>
      <c r="D19" s="24" t="s">
        <v>37</v>
      </c>
      <c r="E19" s="23" t="s">
        <v>20</v>
      </c>
      <c r="F19" s="23" t="s">
        <v>21</v>
      </c>
      <c r="G19" s="50">
        <v>143</v>
      </c>
      <c r="H19" s="51">
        <f t="shared" si="0"/>
        <v>114.39999999999999</v>
      </c>
      <c r="I19" s="51">
        <f t="shared" si="1"/>
        <v>1.0214285714285714</v>
      </c>
      <c r="J19" s="51">
        <f t="shared" si="2"/>
        <v>74.564285714285703</v>
      </c>
      <c r="K19" s="23"/>
      <c r="L19" s="31"/>
      <c r="N19" s="80">
        <f t="shared" si="3"/>
        <v>0</v>
      </c>
    </row>
    <row r="20" spans="1:14" ht="78" customHeight="1">
      <c r="A20" s="21"/>
      <c r="B20" s="22">
        <v>11</v>
      </c>
      <c r="C20" s="23" t="s">
        <v>38</v>
      </c>
      <c r="D20" s="24" t="s">
        <v>39</v>
      </c>
      <c r="E20" s="23" t="s">
        <v>20</v>
      </c>
      <c r="F20" s="23" t="s">
        <v>21</v>
      </c>
      <c r="G20" s="50">
        <v>143</v>
      </c>
      <c r="H20" s="51">
        <f t="shared" si="0"/>
        <v>114.39999999999999</v>
      </c>
      <c r="I20" s="51">
        <f t="shared" si="1"/>
        <v>1.0214285714285714</v>
      </c>
      <c r="J20" s="51">
        <f t="shared" si="2"/>
        <v>74.564285714285703</v>
      </c>
      <c r="K20" s="23"/>
      <c r="L20" s="31"/>
      <c r="N20" s="80">
        <f t="shared" si="3"/>
        <v>0</v>
      </c>
    </row>
    <row r="21" spans="1:14" ht="78" customHeight="1">
      <c r="A21" s="25"/>
      <c r="B21" s="26">
        <v>12</v>
      </c>
      <c r="C21" s="27" t="s">
        <v>42</v>
      </c>
      <c r="D21" s="28" t="s">
        <v>41</v>
      </c>
      <c r="E21" s="27" t="s">
        <v>20</v>
      </c>
      <c r="F21" s="27" t="s">
        <v>21</v>
      </c>
      <c r="G21" s="50">
        <v>143</v>
      </c>
      <c r="H21" s="51">
        <f t="shared" si="0"/>
        <v>114.39999999999999</v>
      </c>
      <c r="I21" s="51">
        <f t="shared" si="1"/>
        <v>1.0214285714285714</v>
      </c>
      <c r="J21" s="51">
        <f t="shared" si="2"/>
        <v>74.564285714285703</v>
      </c>
      <c r="K21" s="27"/>
      <c r="L21" s="32"/>
      <c r="N21" s="80">
        <f t="shared" si="3"/>
        <v>0</v>
      </c>
    </row>
    <row r="22" spans="1:14" ht="78" customHeight="1">
      <c r="A22" s="21"/>
      <c r="B22" s="22">
        <v>13</v>
      </c>
      <c r="C22" s="23" t="s">
        <v>43</v>
      </c>
      <c r="D22" s="24" t="s">
        <v>32</v>
      </c>
      <c r="E22" s="23" t="s">
        <v>20</v>
      </c>
      <c r="F22" s="23" t="s">
        <v>21</v>
      </c>
      <c r="G22" s="50">
        <v>143</v>
      </c>
      <c r="H22" s="51">
        <f t="shared" si="0"/>
        <v>114.39999999999999</v>
      </c>
      <c r="I22" s="51">
        <f t="shared" si="1"/>
        <v>1.0214285714285714</v>
      </c>
      <c r="J22" s="51">
        <f t="shared" si="2"/>
        <v>74.564285714285703</v>
      </c>
      <c r="K22" s="23"/>
      <c r="L22" s="31"/>
      <c r="N22" s="80">
        <f t="shared" si="3"/>
        <v>0</v>
      </c>
    </row>
    <row r="23" spans="1:14" ht="78" customHeight="1">
      <c r="A23" s="21"/>
      <c r="B23" s="22">
        <v>14</v>
      </c>
      <c r="C23" s="23" t="s">
        <v>45</v>
      </c>
      <c r="D23" s="24" t="s">
        <v>44</v>
      </c>
      <c r="E23" s="23" t="s">
        <v>20</v>
      </c>
      <c r="F23" s="23" t="s">
        <v>21</v>
      </c>
      <c r="G23" s="50">
        <v>143</v>
      </c>
      <c r="H23" s="51">
        <f t="shared" si="0"/>
        <v>114.39999999999999</v>
      </c>
      <c r="I23" s="51">
        <f t="shared" si="1"/>
        <v>1.0214285714285714</v>
      </c>
      <c r="J23" s="51">
        <f t="shared" si="2"/>
        <v>74.564285714285703</v>
      </c>
      <c r="K23" s="23"/>
      <c r="L23" s="31"/>
      <c r="N23" s="80">
        <f t="shared" si="3"/>
        <v>0</v>
      </c>
    </row>
    <row r="24" spans="1:14" ht="78" customHeight="1">
      <c r="A24" s="21"/>
      <c r="B24" s="22">
        <v>15</v>
      </c>
      <c r="C24" s="23" t="s">
        <v>46</v>
      </c>
      <c r="D24" s="24" t="s">
        <v>47</v>
      </c>
      <c r="E24" s="23" t="s">
        <v>20</v>
      </c>
      <c r="F24" s="23" t="s">
        <v>21</v>
      </c>
      <c r="G24" s="50">
        <v>143</v>
      </c>
      <c r="H24" s="51">
        <f t="shared" si="0"/>
        <v>114.39999999999999</v>
      </c>
      <c r="I24" s="51">
        <f t="shared" si="1"/>
        <v>1.0214285714285714</v>
      </c>
      <c r="J24" s="51">
        <f t="shared" si="2"/>
        <v>74.564285714285703</v>
      </c>
      <c r="K24" s="23"/>
      <c r="L24" s="31"/>
      <c r="N24" s="80">
        <f t="shared" si="3"/>
        <v>0</v>
      </c>
    </row>
    <row r="25" spans="1:14" ht="78" customHeight="1">
      <c r="A25" s="21"/>
      <c r="B25" s="22">
        <v>16</v>
      </c>
      <c r="C25" s="23" t="s">
        <v>48</v>
      </c>
      <c r="D25" s="24" t="s">
        <v>103</v>
      </c>
      <c r="E25" s="23" t="s">
        <v>20</v>
      </c>
      <c r="F25" s="23" t="s">
        <v>21</v>
      </c>
      <c r="G25" s="52">
        <v>143</v>
      </c>
      <c r="H25" s="53">
        <f t="shared" si="0"/>
        <v>114.39999999999999</v>
      </c>
      <c r="I25" s="53">
        <f t="shared" si="1"/>
        <v>1.0214285714285714</v>
      </c>
      <c r="J25" s="53">
        <f t="shared" si="2"/>
        <v>74.564285714285703</v>
      </c>
      <c r="K25" s="23"/>
      <c r="L25" s="31"/>
      <c r="N25" s="80">
        <f t="shared" si="3"/>
        <v>0</v>
      </c>
    </row>
    <row r="26" spans="1:14" ht="30.75" customHeight="1">
      <c r="A26" s="68" t="s">
        <v>49</v>
      </c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1"/>
      <c r="N26" s="80">
        <f t="shared" si="3"/>
        <v>0</v>
      </c>
    </row>
    <row r="27" spans="1:14" ht="78" customHeight="1">
      <c r="A27" s="21"/>
      <c r="B27" s="18">
        <v>17</v>
      </c>
      <c r="C27" s="19">
        <v>23980</v>
      </c>
      <c r="D27" s="20" t="s">
        <v>100</v>
      </c>
      <c r="E27" s="19" t="s">
        <v>22</v>
      </c>
      <c r="F27" s="19" t="s">
        <v>21</v>
      </c>
      <c r="G27" s="52">
        <v>228</v>
      </c>
      <c r="H27" s="53">
        <f>G27/100*80</f>
        <v>182.39999999999998</v>
      </c>
      <c r="I27" s="51">
        <f t="shared" ref="I27:I41" si="4">G27/$M$4</f>
        <v>1.6285714285714286</v>
      </c>
      <c r="J27" s="51">
        <f t="shared" ref="J27:J41" si="5">I27*$M$5</f>
        <v>118.88571428571429</v>
      </c>
      <c r="K27" s="19"/>
      <c r="L27" s="30"/>
      <c r="N27" s="80">
        <f t="shared" si="3"/>
        <v>0</v>
      </c>
    </row>
    <row r="28" spans="1:14" ht="78" customHeight="1">
      <c r="A28" s="21"/>
      <c r="B28" s="22">
        <v>18</v>
      </c>
      <c r="C28" s="23" t="s">
        <v>50</v>
      </c>
      <c r="D28" s="24" t="s">
        <v>101</v>
      </c>
      <c r="E28" s="23" t="s">
        <v>22</v>
      </c>
      <c r="F28" s="23" t="s">
        <v>21</v>
      </c>
      <c r="G28" s="52">
        <v>228</v>
      </c>
      <c r="H28" s="53">
        <f t="shared" ref="H28:H41" si="6">G28/100*80</f>
        <v>182.39999999999998</v>
      </c>
      <c r="I28" s="51">
        <f t="shared" si="4"/>
        <v>1.6285714285714286</v>
      </c>
      <c r="J28" s="51">
        <f t="shared" si="5"/>
        <v>118.88571428571429</v>
      </c>
      <c r="K28" s="23"/>
      <c r="L28" s="31"/>
      <c r="N28" s="80">
        <f t="shared" si="3"/>
        <v>0</v>
      </c>
    </row>
    <row r="29" spans="1:14" ht="78" customHeight="1">
      <c r="A29" s="21"/>
      <c r="B29" s="22">
        <v>19</v>
      </c>
      <c r="C29" s="23" t="s">
        <v>29</v>
      </c>
      <c r="D29" s="24" t="s">
        <v>104</v>
      </c>
      <c r="E29" s="23" t="s">
        <v>22</v>
      </c>
      <c r="F29" s="23" t="s">
        <v>21</v>
      </c>
      <c r="G29" s="52">
        <v>228</v>
      </c>
      <c r="H29" s="53">
        <f t="shared" si="6"/>
        <v>182.39999999999998</v>
      </c>
      <c r="I29" s="51">
        <f t="shared" si="4"/>
        <v>1.6285714285714286</v>
      </c>
      <c r="J29" s="51">
        <f t="shared" si="5"/>
        <v>118.88571428571429</v>
      </c>
      <c r="K29" s="23"/>
      <c r="L29" s="31"/>
      <c r="N29" s="80">
        <f t="shared" si="3"/>
        <v>0</v>
      </c>
    </row>
    <row r="30" spans="1:14" ht="78" customHeight="1">
      <c r="A30" s="21"/>
      <c r="B30" s="22">
        <v>20</v>
      </c>
      <c r="C30" s="23" t="s">
        <v>52</v>
      </c>
      <c r="D30" s="24" t="s">
        <v>53</v>
      </c>
      <c r="E30" s="23" t="s">
        <v>22</v>
      </c>
      <c r="F30" s="23" t="s">
        <v>21</v>
      </c>
      <c r="G30" s="52">
        <v>228</v>
      </c>
      <c r="H30" s="53">
        <f t="shared" si="6"/>
        <v>182.39999999999998</v>
      </c>
      <c r="I30" s="51">
        <f t="shared" si="4"/>
        <v>1.6285714285714286</v>
      </c>
      <c r="J30" s="51">
        <f t="shared" si="5"/>
        <v>118.88571428571429</v>
      </c>
      <c r="K30" s="23"/>
      <c r="L30" s="31"/>
      <c r="N30" s="80">
        <f t="shared" si="3"/>
        <v>0</v>
      </c>
    </row>
    <row r="31" spans="1:14" ht="78" customHeight="1">
      <c r="A31" s="21"/>
      <c r="B31" s="22">
        <v>21</v>
      </c>
      <c r="C31" s="23" t="s">
        <v>55</v>
      </c>
      <c r="D31" s="24" t="s">
        <v>54</v>
      </c>
      <c r="E31" s="23" t="s">
        <v>22</v>
      </c>
      <c r="F31" s="23" t="s">
        <v>21</v>
      </c>
      <c r="G31" s="52">
        <v>228</v>
      </c>
      <c r="H31" s="53">
        <f t="shared" si="6"/>
        <v>182.39999999999998</v>
      </c>
      <c r="I31" s="51">
        <f t="shared" si="4"/>
        <v>1.6285714285714286</v>
      </c>
      <c r="J31" s="51">
        <f t="shared" si="5"/>
        <v>118.88571428571429</v>
      </c>
      <c r="K31" s="23"/>
      <c r="L31" s="31"/>
      <c r="N31" s="80">
        <f t="shared" si="3"/>
        <v>0</v>
      </c>
    </row>
    <row r="32" spans="1:14" ht="78" customHeight="1">
      <c r="A32" s="21"/>
      <c r="B32" s="22">
        <v>22</v>
      </c>
      <c r="C32" s="23" t="s">
        <v>56</v>
      </c>
      <c r="D32" s="24" t="s">
        <v>57</v>
      </c>
      <c r="E32" s="23" t="s">
        <v>22</v>
      </c>
      <c r="F32" s="23" t="s">
        <v>21</v>
      </c>
      <c r="G32" s="52">
        <v>228</v>
      </c>
      <c r="H32" s="53">
        <f t="shared" si="6"/>
        <v>182.39999999999998</v>
      </c>
      <c r="I32" s="51">
        <f t="shared" si="4"/>
        <v>1.6285714285714286</v>
      </c>
      <c r="J32" s="51">
        <f t="shared" si="5"/>
        <v>118.88571428571429</v>
      </c>
      <c r="K32" s="23"/>
      <c r="L32" s="31"/>
      <c r="N32" s="80">
        <f t="shared" si="3"/>
        <v>0</v>
      </c>
    </row>
    <row r="33" spans="1:14" ht="78" customHeight="1">
      <c r="A33" s="21"/>
      <c r="B33" s="22">
        <v>23</v>
      </c>
      <c r="C33" s="23" t="s">
        <v>27</v>
      </c>
      <c r="D33" s="24" t="s">
        <v>28</v>
      </c>
      <c r="E33" s="23" t="s">
        <v>22</v>
      </c>
      <c r="F33" s="23" t="s">
        <v>21</v>
      </c>
      <c r="G33" s="52">
        <v>228</v>
      </c>
      <c r="H33" s="53">
        <f t="shared" si="6"/>
        <v>182.39999999999998</v>
      </c>
      <c r="I33" s="51">
        <f t="shared" si="4"/>
        <v>1.6285714285714286</v>
      </c>
      <c r="J33" s="51">
        <f t="shared" si="5"/>
        <v>118.88571428571429</v>
      </c>
      <c r="K33" s="23"/>
      <c r="L33" s="31"/>
      <c r="N33" s="80">
        <f t="shared" si="3"/>
        <v>0</v>
      </c>
    </row>
    <row r="34" spans="1:14" ht="78" customHeight="1">
      <c r="A34" s="21"/>
      <c r="B34" s="22">
        <v>24</v>
      </c>
      <c r="C34" s="23" t="s">
        <v>58</v>
      </c>
      <c r="D34" s="24" t="s">
        <v>59</v>
      </c>
      <c r="E34" s="23" t="s">
        <v>22</v>
      </c>
      <c r="F34" s="23" t="s">
        <v>21</v>
      </c>
      <c r="G34" s="52">
        <v>228</v>
      </c>
      <c r="H34" s="53">
        <f t="shared" si="6"/>
        <v>182.39999999999998</v>
      </c>
      <c r="I34" s="51">
        <f t="shared" si="4"/>
        <v>1.6285714285714286</v>
      </c>
      <c r="J34" s="51">
        <f t="shared" si="5"/>
        <v>118.88571428571429</v>
      </c>
      <c r="K34" s="23"/>
      <c r="L34" s="31"/>
      <c r="N34" s="80">
        <f t="shared" si="3"/>
        <v>0</v>
      </c>
    </row>
    <row r="35" spans="1:14" ht="78" customHeight="1">
      <c r="A35" s="21"/>
      <c r="B35" s="22">
        <v>25</v>
      </c>
      <c r="C35" s="23" t="s">
        <v>61</v>
      </c>
      <c r="D35" s="24" t="s">
        <v>60</v>
      </c>
      <c r="E35" s="23" t="s">
        <v>22</v>
      </c>
      <c r="F35" s="23" t="s">
        <v>21</v>
      </c>
      <c r="G35" s="52">
        <v>228</v>
      </c>
      <c r="H35" s="53">
        <f t="shared" si="6"/>
        <v>182.39999999999998</v>
      </c>
      <c r="I35" s="51">
        <f t="shared" si="4"/>
        <v>1.6285714285714286</v>
      </c>
      <c r="J35" s="51">
        <f t="shared" si="5"/>
        <v>118.88571428571429</v>
      </c>
      <c r="K35" s="23"/>
      <c r="L35" s="31"/>
      <c r="N35" s="80">
        <f t="shared" si="3"/>
        <v>0</v>
      </c>
    </row>
    <row r="36" spans="1:14" ht="78" customHeight="1">
      <c r="A36" s="17"/>
      <c r="B36" s="18">
        <v>26</v>
      </c>
      <c r="C36" s="19" t="s">
        <v>62</v>
      </c>
      <c r="D36" s="20" t="s">
        <v>37</v>
      </c>
      <c r="E36" s="19" t="s">
        <v>22</v>
      </c>
      <c r="F36" s="19" t="s">
        <v>21</v>
      </c>
      <c r="G36" s="52">
        <v>228</v>
      </c>
      <c r="H36" s="53">
        <f t="shared" si="6"/>
        <v>182.39999999999998</v>
      </c>
      <c r="I36" s="51">
        <f t="shared" si="4"/>
        <v>1.6285714285714286</v>
      </c>
      <c r="J36" s="51">
        <f t="shared" si="5"/>
        <v>118.88571428571429</v>
      </c>
      <c r="K36" s="19"/>
      <c r="L36" s="30"/>
      <c r="N36" s="80">
        <f t="shared" si="3"/>
        <v>0</v>
      </c>
    </row>
    <row r="37" spans="1:14" ht="78" customHeight="1">
      <c r="A37" s="21"/>
      <c r="B37" s="22">
        <v>27</v>
      </c>
      <c r="C37" s="23" t="s">
        <v>63</v>
      </c>
      <c r="D37" s="24" t="s">
        <v>64</v>
      </c>
      <c r="E37" s="23" t="s">
        <v>22</v>
      </c>
      <c r="F37" s="23" t="s">
        <v>21</v>
      </c>
      <c r="G37" s="52">
        <v>228</v>
      </c>
      <c r="H37" s="53">
        <f t="shared" si="6"/>
        <v>182.39999999999998</v>
      </c>
      <c r="I37" s="51">
        <f t="shared" si="4"/>
        <v>1.6285714285714286</v>
      </c>
      <c r="J37" s="51">
        <f t="shared" si="5"/>
        <v>118.88571428571429</v>
      </c>
      <c r="K37" s="23"/>
      <c r="L37" s="31"/>
      <c r="N37" s="80">
        <f t="shared" si="3"/>
        <v>0</v>
      </c>
    </row>
    <row r="38" spans="1:14" ht="78" customHeight="1">
      <c r="A38" s="21"/>
      <c r="B38" s="22">
        <v>28</v>
      </c>
      <c r="C38" s="23" t="s">
        <v>43</v>
      </c>
      <c r="D38" s="24" t="s">
        <v>32</v>
      </c>
      <c r="E38" s="23" t="s">
        <v>22</v>
      </c>
      <c r="F38" s="23" t="s">
        <v>21</v>
      </c>
      <c r="G38" s="52">
        <v>228</v>
      </c>
      <c r="H38" s="53">
        <f t="shared" si="6"/>
        <v>182.39999999999998</v>
      </c>
      <c r="I38" s="51">
        <f t="shared" si="4"/>
        <v>1.6285714285714286</v>
      </c>
      <c r="J38" s="51">
        <f t="shared" si="5"/>
        <v>118.88571428571429</v>
      </c>
      <c r="K38" s="23"/>
      <c r="L38" s="31"/>
      <c r="N38" s="80">
        <f t="shared" si="3"/>
        <v>0</v>
      </c>
    </row>
    <row r="39" spans="1:14" ht="78" customHeight="1">
      <c r="A39" s="17"/>
      <c r="B39" s="18">
        <v>29</v>
      </c>
      <c r="C39" s="19" t="s">
        <v>48</v>
      </c>
      <c r="D39" s="20" t="s">
        <v>103</v>
      </c>
      <c r="E39" s="19" t="s">
        <v>22</v>
      </c>
      <c r="F39" s="19" t="s">
        <v>21</v>
      </c>
      <c r="G39" s="52">
        <v>228</v>
      </c>
      <c r="H39" s="53">
        <f t="shared" si="6"/>
        <v>182.39999999999998</v>
      </c>
      <c r="I39" s="51">
        <f t="shared" si="4"/>
        <v>1.6285714285714286</v>
      </c>
      <c r="J39" s="51">
        <f t="shared" si="5"/>
        <v>118.88571428571429</v>
      </c>
      <c r="K39" s="19"/>
      <c r="L39" s="30"/>
      <c r="N39" s="80">
        <f t="shared" si="3"/>
        <v>0</v>
      </c>
    </row>
    <row r="40" spans="1:14" ht="78" customHeight="1">
      <c r="A40" s="21"/>
      <c r="B40" s="22">
        <v>30</v>
      </c>
      <c r="C40" s="23" t="s">
        <v>65</v>
      </c>
      <c r="D40" s="24" t="s">
        <v>32</v>
      </c>
      <c r="E40" s="23" t="s">
        <v>22</v>
      </c>
      <c r="F40" s="23" t="s">
        <v>21</v>
      </c>
      <c r="G40" s="52">
        <v>228</v>
      </c>
      <c r="H40" s="53">
        <f t="shared" si="6"/>
        <v>182.39999999999998</v>
      </c>
      <c r="I40" s="51">
        <f t="shared" si="4"/>
        <v>1.6285714285714286</v>
      </c>
      <c r="J40" s="51">
        <f t="shared" si="5"/>
        <v>118.88571428571429</v>
      </c>
      <c r="K40" s="23"/>
      <c r="L40" s="31"/>
      <c r="N40" s="80">
        <f t="shared" si="3"/>
        <v>0</v>
      </c>
    </row>
    <row r="41" spans="1:14" ht="78" customHeight="1">
      <c r="A41" s="21"/>
      <c r="B41" s="22">
        <v>31</v>
      </c>
      <c r="C41" s="23" t="s">
        <v>66</v>
      </c>
      <c r="D41" s="24" t="s">
        <v>67</v>
      </c>
      <c r="E41" s="23" t="s">
        <v>22</v>
      </c>
      <c r="F41" s="23" t="s">
        <v>21</v>
      </c>
      <c r="G41" s="52">
        <v>228</v>
      </c>
      <c r="H41" s="53">
        <f t="shared" si="6"/>
        <v>182.39999999999998</v>
      </c>
      <c r="I41" s="53">
        <f t="shared" si="4"/>
        <v>1.6285714285714286</v>
      </c>
      <c r="J41" s="53">
        <f t="shared" si="5"/>
        <v>118.88571428571429</v>
      </c>
      <c r="K41" s="23"/>
      <c r="L41" s="31"/>
      <c r="N41" s="80">
        <f t="shared" si="3"/>
        <v>0</v>
      </c>
    </row>
    <row r="42" spans="1:14" ht="30.75" customHeight="1">
      <c r="A42" s="68" t="s">
        <v>149</v>
      </c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1"/>
      <c r="N42" s="80">
        <f t="shared" si="3"/>
        <v>0</v>
      </c>
    </row>
    <row r="43" spans="1:14" ht="78" customHeight="1">
      <c r="A43" s="21"/>
      <c r="B43" s="18">
        <v>32</v>
      </c>
      <c r="C43" s="19" t="s">
        <v>50</v>
      </c>
      <c r="D43" s="20" t="s">
        <v>101</v>
      </c>
      <c r="E43" s="19" t="s">
        <v>150</v>
      </c>
      <c r="F43" s="19" t="s">
        <v>21</v>
      </c>
      <c r="G43" s="52">
        <v>76</v>
      </c>
      <c r="H43" s="53">
        <f>G43/100*80</f>
        <v>60.8</v>
      </c>
      <c r="I43" s="51">
        <f t="shared" ref="I43:I64" si="7">G43/$M$4</f>
        <v>0.54285714285714282</v>
      </c>
      <c r="J43" s="51">
        <f t="shared" ref="J43:J101" si="8">I43*$M$5</f>
        <v>39.628571428571426</v>
      </c>
      <c r="K43" s="19"/>
      <c r="L43" s="30"/>
      <c r="N43" s="80">
        <f t="shared" si="3"/>
        <v>0</v>
      </c>
    </row>
    <row r="44" spans="1:14" ht="78" customHeight="1">
      <c r="A44" s="21"/>
      <c r="B44" s="22">
        <v>33</v>
      </c>
      <c r="C44" s="23" t="s">
        <v>69</v>
      </c>
      <c r="D44" s="24" t="s">
        <v>102</v>
      </c>
      <c r="E44" s="23" t="s">
        <v>150</v>
      </c>
      <c r="F44" s="23" t="s">
        <v>21</v>
      </c>
      <c r="G44" s="52">
        <v>76</v>
      </c>
      <c r="H44" s="53">
        <f t="shared" ref="H44:H64" si="9">G44/100*80</f>
        <v>60.8</v>
      </c>
      <c r="I44" s="51">
        <f t="shared" si="7"/>
        <v>0.54285714285714282</v>
      </c>
      <c r="J44" s="51">
        <f t="shared" si="8"/>
        <v>39.628571428571426</v>
      </c>
      <c r="K44" s="23" t="s">
        <v>156</v>
      </c>
      <c r="L44" s="31"/>
      <c r="N44" s="80">
        <f t="shared" si="3"/>
        <v>0</v>
      </c>
    </row>
    <row r="45" spans="1:14" ht="78" customHeight="1">
      <c r="A45" s="21"/>
      <c r="B45" s="22">
        <v>34</v>
      </c>
      <c r="C45" s="23" t="s">
        <v>71</v>
      </c>
      <c r="D45" s="24" t="s">
        <v>70</v>
      </c>
      <c r="E45" s="23" t="s">
        <v>150</v>
      </c>
      <c r="F45" s="23" t="s">
        <v>21</v>
      </c>
      <c r="G45" s="52">
        <v>76</v>
      </c>
      <c r="H45" s="53">
        <f t="shared" si="9"/>
        <v>60.8</v>
      </c>
      <c r="I45" s="51">
        <f t="shared" si="7"/>
        <v>0.54285714285714282</v>
      </c>
      <c r="J45" s="51">
        <f t="shared" si="8"/>
        <v>39.628571428571426</v>
      </c>
      <c r="K45" s="23" t="s">
        <v>156</v>
      </c>
      <c r="L45" s="31"/>
      <c r="N45" s="80">
        <f t="shared" si="3"/>
        <v>0</v>
      </c>
    </row>
    <row r="46" spans="1:14" ht="78" customHeight="1">
      <c r="A46" s="21"/>
      <c r="B46" s="22">
        <v>35</v>
      </c>
      <c r="C46" s="23" t="s">
        <v>31</v>
      </c>
      <c r="D46" s="24" t="s">
        <v>51</v>
      </c>
      <c r="E46" s="23" t="s">
        <v>150</v>
      </c>
      <c r="F46" s="23" t="s">
        <v>21</v>
      </c>
      <c r="G46" s="52">
        <v>76</v>
      </c>
      <c r="H46" s="53">
        <f t="shared" si="9"/>
        <v>60.8</v>
      </c>
      <c r="I46" s="51">
        <f t="shared" si="7"/>
        <v>0.54285714285714282</v>
      </c>
      <c r="J46" s="51">
        <f t="shared" si="8"/>
        <v>39.628571428571426</v>
      </c>
      <c r="K46" s="23"/>
      <c r="L46" s="31"/>
      <c r="N46" s="80">
        <f t="shared" si="3"/>
        <v>0</v>
      </c>
    </row>
    <row r="47" spans="1:14" ht="78" customHeight="1">
      <c r="A47" s="21"/>
      <c r="B47" s="22">
        <v>36</v>
      </c>
      <c r="C47" s="23" t="s">
        <v>73</v>
      </c>
      <c r="D47" s="24" t="s">
        <v>72</v>
      </c>
      <c r="E47" s="23" t="s">
        <v>150</v>
      </c>
      <c r="F47" s="23" t="s">
        <v>21</v>
      </c>
      <c r="G47" s="52">
        <v>76</v>
      </c>
      <c r="H47" s="53">
        <f t="shared" si="9"/>
        <v>60.8</v>
      </c>
      <c r="I47" s="51">
        <f t="shared" si="7"/>
        <v>0.54285714285714282</v>
      </c>
      <c r="J47" s="51">
        <f t="shared" si="8"/>
        <v>39.628571428571426</v>
      </c>
      <c r="K47" s="23"/>
      <c r="L47" s="31"/>
      <c r="N47" s="80">
        <f t="shared" si="3"/>
        <v>0</v>
      </c>
    </row>
    <row r="48" spans="1:14" ht="78" customHeight="1">
      <c r="A48" s="21"/>
      <c r="B48" s="22">
        <v>37</v>
      </c>
      <c r="C48" s="23" t="s">
        <v>74</v>
      </c>
      <c r="D48" s="24" t="s">
        <v>75</v>
      </c>
      <c r="E48" s="23" t="s">
        <v>150</v>
      </c>
      <c r="F48" s="23" t="s">
        <v>21</v>
      </c>
      <c r="G48" s="52">
        <v>76</v>
      </c>
      <c r="H48" s="53">
        <f t="shared" si="9"/>
        <v>60.8</v>
      </c>
      <c r="I48" s="51">
        <f t="shared" si="7"/>
        <v>0.54285714285714282</v>
      </c>
      <c r="J48" s="51">
        <f t="shared" si="8"/>
        <v>39.628571428571426</v>
      </c>
      <c r="K48" s="23"/>
      <c r="L48" s="31"/>
      <c r="N48" s="80">
        <f t="shared" si="3"/>
        <v>0</v>
      </c>
    </row>
    <row r="49" spans="1:14" ht="78" customHeight="1">
      <c r="A49" s="21"/>
      <c r="B49" s="22">
        <v>38</v>
      </c>
      <c r="C49" s="23" t="s">
        <v>74</v>
      </c>
      <c r="D49" s="24" t="s">
        <v>76</v>
      </c>
      <c r="E49" s="23" t="s">
        <v>150</v>
      </c>
      <c r="F49" s="23" t="s">
        <v>21</v>
      </c>
      <c r="G49" s="52">
        <v>76</v>
      </c>
      <c r="H49" s="53">
        <f t="shared" si="9"/>
        <v>60.8</v>
      </c>
      <c r="I49" s="51">
        <f t="shared" si="7"/>
        <v>0.54285714285714282</v>
      </c>
      <c r="J49" s="51">
        <f t="shared" si="8"/>
        <v>39.628571428571426</v>
      </c>
      <c r="K49" s="23" t="s">
        <v>156</v>
      </c>
      <c r="L49" s="31"/>
      <c r="N49" s="80">
        <f t="shared" si="3"/>
        <v>0</v>
      </c>
    </row>
    <row r="50" spans="1:14" ht="78" customHeight="1">
      <c r="A50" s="21"/>
      <c r="B50" s="22">
        <v>39</v>
      </c>
      <c r="C50" s="23" t="s">
        <v>74</v>
      </c>
      <c r="D50" s="24" t="s">
        <v>78</v>
      </c>
      <c r="E50" s="23" t="s">
        <v>150</v>
      </c>
      <c r="F50" s="23" t="s">
        <v>21</v>
      </c>
      <c r="G50" s="52">
        <v>76</v>
      </c>
      <c r="H50" s="53">
        <f t="shared" si="9"/>
        <v>60.8</v>
      </c>
      <c r="I50" s="51">
        <f t="shared" si="7"/>
        <v>0.54285714285714282</v>
      </c>
      <c r="J50" s="51">
        <f t="shared" si="8"/>
        <v>39.628571428571426</v>
      </c>
      <c r="K50" s="23"/>
      <c r="L50" s="31"/>
      <c r="N50" s="80">
        <f t="shared" si="3"/>
        <v>0</v>
      </c>
    </row>
    <row r="51" spans="1:14" ht="78" customHeight="1">
      <c r="A51" s="21"/>
      <c r="B51" s="22">
        <v>40</v>
      </c>
      <c r="C51" s="23">
        <v>52130</v>
      </c>
      <c r="D51" s="24" t="s">
        <v>97</v>
      </c>
      <c r="E51" s="23" t="s">
        <v>150</v>
      </c>
      <c r="F51" s="23" t="s">
        <v>21</v>
      </c>
      <c r="G51" s="52">
        <v>76</v>
      </c>
      <c r="H51" s="53">
        <f t="shared" si="9"/>
        <v>60.8</v>
      </c>
      <c r="I51" s="51">
        <f t="shared" si="7"/>
        <v>0.54285714285714282</v>
      </c>
      <c r="J51" s="51">
        <f t="shared" si="8"/>
        <v>39.628571428571426</v>
      </c>
      <c r="K51" s="23"/>
      <c r="L51" s="31"/>
      <c r="N51" s="80">
        <f t="shared" si="3"/>
        <v>0</v>
      </c>
    </row>
    <row r="52" spans="1:14" ht="78" customHeight="1">
      <c r="A52" s="21"/>
      <c r="B52" s="22">
        <v>41</v>
      </c>
      <c r="C52" s="23" t="s">
        <v>80</v>
      </c>
      <c r="D52" s="24" t="s">
        <v>91</v>
      </c>
      <c r="E52" s="23" t="s">
        <v>150</v>
      </c>
      <c r="F52" s="23" t="s">
        <v>21</v>
      </c>
      <c r="G52" s="52">
        <v>76</v>
      </c>
      <c r="H52" s="53">
        <f t="shared" si="9"/>
        <v>60.8</v>
      </c>
      <c r="I52" s="51">
        <f t="shared" si="7"/>
        <v>0.54285714285714282</v>
      </c>
      <c r="J52" s="51">
        <f t="shared" si="8"/>
        <v>39.628571428571426</v>
      </c>
      <c r="K52" s="23"/>
      <c r="L52" s="31"/>
      <c r="N52" s="80">
        <f t="shared" si="3"/>
        <v>0</v>
      </c>
    </row>
    <row r="53" spans="1:14" ht="78" customHeight="1">
      <c r="A53" s="21"/>
      <c r="B53" s="22">
        <v>42</v>
      </c>
      <c r="C53" s="23" t="s">
        <v>81</v>
      </c>
      <c r="D53" s="24" t="s">
        <v>83</v>
      </c>
      <c r="E53" s="23" t="s">
        <v>150</v>
      </c>
      <c r="F53" s="23" t="s">
        <v>21</v>
      </c>
      <c r="G53" s="52">
        <v>76</v>
      </c>
      <c r="H53" s="53">
        <f t="shared" si="9"/>
        <v>60.8</v>
      </c>
      <c r="I53" s="51">
        <f t="shared" si="7"/>
        <v>0.54285714285714282</v>
      </c>
      <c r="J53" s="51">
        <f t="shared" si="8"/>
        <v>39.628571428571426</v>
      </c>
      <c r="K53" s="23"/>
      <c r="L53" s="31"/>
      <c r="N53" s="80">
        <f t="shared" si="3"/>
        <v>0</v>
      </c>
    </row>
    <row r="54" spans="1:14" ht="78" customHeight="1">
      <c r="A54" s="21"/>
      <c r="B54" s="22">
        <v>43</v>
      </c>
      <c r="C54" s="23" t="s">
        <v>82</v>
      </c>
      <c r="D54" s="24" t="s">
        <v>84</v>
      </c>
      <c r="E54" s="23" t="s">
        <v>150</v>
      </c>
      <c r="F54" s="23" t="s">
        <v>21</v>
      </c>
      <c r="G54" s="52">
        <v>76</v>
      </c>
      <c r="H54" s="53">
        <f t="shared" si="9"/>
        <v>60.8</v>
      </c>
      <c r="I54" s="51">
        <f t="shared" si="7"/>
        <v>0.54285714285714282</v>
      </c>
      <c r="J54" s="51">
        <f t="shared" si="8"/>
        <v>39.628571428571426</v>
      </c>
      <c r="K54" s="23"/>
      <c r="L54" s="31"/>
      <c r="N54" s="80">
        <f t="shared" si="3"/>
        <v>0</v>
      </c>
    </row>
    <row r="55" spans="1:14" ht="78" customHeight="1">
      <c r="A55" s="21"/>
      <c r="B55" s="22">
        <v>44</v>
      </c>
      <c r="C55" s="23" t="s">
        <v>85</v>
      </c>
      <c r="D55" s="24" t="s">
        <v>86</v>
      </c>
      <c r="E55" s="23" t="s">
        <v>150</v>
      </c>
      <c r="F55" s="23" t="s">
        <v>21</v>
      </c>
      <c r="G55" s="52">
        <v>76</v>
      </c>
      <c r="H55" s="53">
        <f t="shared" si="9"/>
        <v>60.8</v>
      </c>
      <c r="I55" s="51">
        <f t="shared" si="7"/>
        <v>0.54285714285714282</v>
      </c>
      <c r="J55" s="51">
        <f t="shared" si="8"/>
        <v>39.628571428571426</v>
      </c>
      <c r="K55" s="23" t="s">
        <v>156</v>
      </c>
      <c r="L55" s="31"/>
      <c r="N55" s="80">
        <f t="shared" si="3"/>
        <v>0</v>
      </c>
    </row>
    <row r="56" spans="1:14" ht="78" customHeight="1">
      <c r="A56" s="21"/>
      <c r="B56" s="22">
        <v>45</v>
      </c>
      <c r="C56" s="23">
        <v>63120</v>
      </c>
      <c r="D56" s="24" t="s">
        <v>87</v>
      </c>
      <c r="E56" s="23" t="s">
        <v>150</v>
      </c>
      <c r="F56" s="23" t="s">
        <v>21</v>
      </c>
      <c r="G56" s="52">
        <v>76</v>
      </c>
      <c r="H56" s="53">
        <f t="shared" si="9"/>
        <v>60.8</v>
      </c>
      <c r="I56" s="51">
        <f t="shared" si="7"/>
        <v>0.54285714285714282</v>
      </c>
      <c r="J56" s="51">
        <f t="shared" si="8"/>
        <v>39.628571428571426</v>
      </c>
      <c r="K56" s="23"/>
      <c r="L56" s="31"/>
      <c r="N56" s="80">
        <f t="shared" si="3"/>
        <v>0</v>
      </c>
    </row>
    <row r="57" spans="1:14" ht="78" customHeight="1">
      <c r="A57" s="21"/>
      <c r="B57" s="22">
        <v>46</v>
      </c>
      <c r="C57" s="23">
        <v>93190</v>
      </c>
      <c r="D57" s="24" t="s">
        <v>88</v>
      </c>
      <c r="E57" s="23" t="s">
        <v>150</v>
      </c>
      <c r="F57" s="23" t="s">
        <v>21</v>
      </c>
      <c r="G57" s="52">
        <v>76</v>
      </c>
      <c r="H57" s="53">
        <f t="shared" si="9"/>
        <v>60.8</v>
      </c>
      <c r="I57" s="51">
        <f t="shared" si="7"/>
        <v>0.54285714285714282</v>
      </c>
      <c r="J57" s="51">
        <f t="shared" si="8"/>
        <v>39.628571428571426</v>
      </c>
      <c r="K57" s="23"/>
      <c r="L57" s="31"/>
      <c r="N57" s="80">
        <f t="shared" si="3"/>
        <v>0</v>
      </c>
    </row>
    <row r="58" spans="1:14" ht="78" customHeight="1">
      <c r="A58" s="21"/>
      <c r="B58" s="22">
        <v>47</v>
      </c>
      <c r="C58" s="23" t="s">
        <v>89</v>
      </c>
      <c r="D58" s="24" t="s">
        <v>90</v>
      </c>
      <c r="E58" s="23" t="s">
        <v>150</v>
      </c>
      <c r="F58" s="23" t="s">
        <v>21</v>
      </c>
      <c r="G58" s="52">
        <v>76</v>
      </c>
      <c r="H58" s="53">
        <f t="shared" si="9"/>
        <v>60.8</v>
      </c>
      <c r="I58" s="51">
        <f t="shared" si="7"/>
        <v>0.54285714285714282</v>
      </c>
      <c r="J58" s="51">
        <f t="shared" si="8"/>
        <v>39.628571428571426</v>
      </c>
      <c r="K58" s="23"/>
      <c r="L58" s="31"/>
      <c r="N58" s="80">
        <f t="shared" si="3"/>
        <v>0</v>
      </c>
    </row>
    <row r="59" spans="1:14" ht="78" customHeight="1">
      <c r="A59" s="21"/>
      <c r="B59" s="22">
        <v>48</v>
      </c>
      <c r="C59" s="23">
        <v>84000</v>
      </c>
      <c r="D59" s="24" t="s">
        <v>79</v>
      </c>
      <c r="E59" s="23" t="s">
        <v>150</v>
      </c>
      <c r="F59" s="23" t="s">
        <v>21</v>
      </c>
      <c r="G59" s="52">
        <v>76</v>
      </c>
      <c r="H59" s="53">
        <f t="shared" si="9"/>
        <v>60.8</v>
      </c>
      <c r="I59" s="51">
        <f t="shared" si="7"/>
        <v>0.54285714285714282</v>
      </c>
      <c r="J59" s="51">
        <f t="shared" si="8"/>
        <v>39.628571428571426</v>
      </c>
      <c r="K59" s="23"/>
      <c r="L59" s="31"/>
      <c r="N59" s="80">
        <f t="shared" si="3"/>
        <v>0</v>
      </c>
    </row>
    <row r="60" spans="1:14" ht="78" customHeight="1">
      <c r="A60" s="21"/>
      <c r="B60" s="22">
        <v>49</v>
      </c>
      <c r="C60" s="23">
        <v>25014</v>
      </c>
      <c r="D60" s="24" t="s">
        <v>92</v>
      </c>
      <c r="E60" s="23" t="s">
        <v>150</v>
      </c>
      <c r="F60" s="23" t="s">
        <v>21</v>
      </c>
      <c r="G60" s="52">
        <v>76</v>
      </c>
      <c r="H60" s="53">
        <f t="shared" si="9"/>
        <v>60.8</v>
      </c>
      <c r="I60" s="51">
        <f t="shared" si="7"/>
        <v>0.54285714285714282</v>
      </c>
      <c r="J60" s="51">
        <f t="shared" si="8"/>
        <v>39.628571428571426</v>
      </c>
      <c r="K60" s="23"/>
      <c r="L60" s="31"/>
      <c r="N60" s="80">
        <f t="shared" si="3"/>
        <v>0</v>
      </c>
    </row>
    <row r="61" spans="1:14" ht="78" customHeight="1">
      <c r="A61" s="21"/>
      <c r="B61" s="22">
        <v>50</v>
      </c>
      <c r="C61" s="23">
        <v>95016</v>
      </c>
      <c r="D61" s="24" t="s">
        <v>93</v>
      </c>
      <c r="E61" s="23" t="s">
        <v>150</v>
      </c>
      <c r="F61" s="23" t="s">
        <v>21</v>
      </c>
      <c r="G61" s="52">
        <v>76</v>
      </c>
      <c r="H61" s="53">
        <f t="shared" si="9"/>
        <v>60.8</v>
      </c>
      <c r="I61" s="51">
        <f t="shared" si="7"/>
        <v>0.54285714285714282</v>
      </c>
      <c r="J61" s="51">
        <f t="shared" si="8"/>
        <v>39.628571428571426</v>
      </c>
      <c r="K61" s="23"/>
      <c r="L61" s="31"/>
      <c r="N61" s="80">
        <f t="shared" si="3"/>
        <v>0</v>
      </c>
    </row>
    <row r="62" spans="1:14" ht="78" customHeight="1">
      <c r="A62" s="21"/>
      <c r="B62" s="22">
        <v>51</v>
      </c>
      <c r="C62" s="23">
        <v>16010</v>
      </c>
      <c r="D62" s="24" t="s">
        <v>94</v>
      </c>
      <c r="E62" s="23" t="s">
        <v>150</v>
      </c>
      <c r="F62" s="23" t="s">
        <v>21</v>
      </c>
      <c r="G62" s="52">
        <v>76</v>
      </c>
      <c r="H62" s="53">
        <f t="shared" si="9"/>
        <v>60.8</v>
      </c>
      <c r="I62" s="51">
        <f t="shared" si="7"/>
        <v>0.54285714285714282</v>
      </c>
      <c r="J62" s="51">
        <f t="shared" si="8"/>
        <v>39.628571428571426</v>
      </c>
      <c r="K62" s="23"/>
      <c r="L62" s="31"/>
      <c r="N62" s="80">
        <f t="shared" si="3"/>
        <v>0</v>
      </c>
    </row>
    <row r="63" spans="1:14" ht="78" customHeight="1">
      <c r="A63" s="21"/>
      <c r="B63" s="22">
        <v>52</v>
      </c>
      <c r="C63" s="23">
        <v>16127</v>
      </c>
      <c r="D63" s="24" t="s">
        <v>95</v>
      </c>
      <c r="E63" s="23" t="s">
        <v>150</v>
      </c>
      <c r="F63" s="23" t="s">
        <v>21</v>
      </c>
      <c r="G63" s="52">
        <v>76</v>
      </c>
      <c r="H63" s="53">
        <f t="shared" si="9"/>
        <v>60.8</v>
      </c>
      <c r="I63" s="51">
        <f t="shared" si="7"/>
        <v>0.54285714285714282</v>
      </c>
      <c r="J63" s="51">
        <f t="shared" si="8"/>
        <v>39.628571428571426</v>
      </c>
      <c r="K63" s="23"/>
      <c r="L63" s="31"/>
      <c r="N63" s="80">
        <f t="shared" si="3"/>
        <v>0</v>
      </c>
    </row>
    <row r="64" spans="1:14" ht="78" customHeight="1">
      <c r="A64" s="21"/>
      <c r="B64" s="22">
        <v>53</v>
      </c>
      <c r="C64" s="23" t="s">
        <v>96</v>
      </c>
      <c r="D64" s="24" t="s">
        <v>98</v>
      </c>
      <c r="E64" s="23" t="s">
        <v>150</v>
      </c>
      <c r="F64" s="23" t="s">
        <v>21</v>
      </c>
      <c r="G64" s="52">
        <v>76</v>
      </c>
      <c r="H64" s="53">
        <f t="shared" si="9"/>
        <v>60.8</v>
      </c>
      <c r="I64" s="53">
        <f t="shared" si="7"/>
        <v>0.54285714285714282</v>
      </c>
      <c r="J64" s="53">
        <f t="shared" si="8"/>
        <v>39.628571428571426</v>
      </c>
      <c r="K64" s="23"/>
      <c r="L64" s="31"/>
      <c r="N64" s="80">
        <f t="shared" si="3"/>
        <v>0</v>
      </c>
    </row>
    <row r="65" spans="1:14" ht="30.75" customHeight="1">
      <c r="A65" s="68" t="s">
        <v>68</v>
      </c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1"/>
      <c r="N65" s="80">
        <f t="shared" si="3"/>
        <v>0</v>
      </c>
    </row>
    <row r="66" spans="1:14" ht="78" customHeight="1">
      <c r="A66" s="21"/>
      <c r="B66" s="18">
        <v>56</v>
      </c>
      <c r="C66" s="19">
        <v>23980</v>
      </c>
      <c r="D66" s="20" t="s">
        <v>100</v>
      </c>
      <c r="E66" s="19" t="s">
        <v>99</v>
      </c>
      <c r="F66" s="19" t="s">
        <v>21</v>
      </c>
      <c r="G66" s="52">
        <v>190</v>
      </c>
      <c r="H66" s="53">
        <f>G66/100*80</f>
        <v>152</v>
      </c>
      <c r="I66" s="53">
        <f t="shared" ref="I66:I101" si="10">G66/$M$4</f>
        <v>1.3571428571428572</v>
      </c>
      <c r="J66" s="53">
        <f t="shared" si="8"/>
        <v>99.071428571428569</v>
      </c>
      <c r="K66" s="19"/>
      <c r="L66" s="30"/>
      <c r="N66" s="80">
        <f t="shared" si="3"/>
        <v>0</v>
      </c>
    </row>
    <row r="67" spans="1:14" ht="78" customHeight="1">
      <c r="A67" s="21"/>
      <c r="B67" s="22">
        <v>57</v>
      </c>
      <c r="C67" s="23" t="s">
        <v>50</v>
      </c>
      <c r="D67" s="24" t="s">
        <v>101</v>
      </c>
      <c r="E67" s="23" t="s">
        <v>99</v>
      </c>
      <c r="F67" s="23" t="s">
        <v>21</v>
      </c>
      <c r="G67" s="52">
        <v>190</v>
      </c>
      <c r="H67" s="53">
        <f t="shared" ref="H67:H101" si="11">G67/100*80</f>
        <v>152</v>
      </c>
      <c r="I67" s="53">
        <f t="shared" si="10"/>
        <v>1.3571428571428572</v>
      </c>
      <c r="J67" s="53">
        <f t="shared" si="8"/>
        <v>99.071428571428569</v>
      </c>
      <c r="K67" s="23"/>
      <c r="L67" s="31"/>
      <c r="N67" s="80">
        <f t="shared" si="3"/>
        <v>0</v>
      </c>
    </row>
    <row r="68" spans="1:14" ht="78" customHeight="1">
      <c r="A68" s="21"/>
      <c r="B68" s="22">
        <v>58</v>
      </c>
      <c r="C68" s="23" t="s">
        <v>107</v>
      </c>
      <c r="D68" s="24" t="s">
        <v>70</v>
      </c>
      <c r="E68" s="23" t="s">
        <v>99</v>
      </c>
      <c r="F68" s="23" t="s">
        <v>21</v>
      </c>
      <c r="G68" s="52">
        <v>190</v>
      </c>
      <c r="H68" s="53">
        <f t="shared" si="11"/>
        <v>152</v>
      </c>
      <c r="I68" s="53">
        <f t="shared" si="10"/>
        <v>1.3571428571428572</v>
      </c>
      <c r="J68" s="53">
        <f t="shared" si="8"/>
        <v>99.071428571428569</v>
      </c>
      <c r="K68" s="23" t="s">
        <v>156</v>
      </c>
      <c r="L68" s="31"/>
      <c r="N68" s="80">
        <f t="shared" si="3"/>
        <v>0</v>
      </c>
    </row>
    <row r="69" spans="1:14" ht="78" customHeight="1">
      <c r="A69" s="21"/>
      <c r="B69" s="22">
        <v>59</v>
      </c>
      <c r="C69" s="23" t="s">
        <v>55</v>
      </c>
      <c r="D69" s="24" t="s">
        <v>106</v>
      </c>
      <c r="E69" s="23" t="s">
        <v>99</v>
      </c>
      <c r="F69" s="23" t="s">
        <v>21</v>
      </c>
      <c r="G69" s="52">
        <v>190</v>
      </c>
      <c r="H69" s="53">
        <f t="shared" si="11"/>
        <v>152</v>
      </c>
      <c r="I69" s="53">
        <f t="shared" si="10"/>
        <v>1.3571428571428572</v>
      </c>
      <c r="J69" s="53">
        <f t="shared" si="8"/>
        <v>99.071428571428569</v>
      </c>
      <c r="K69" s="23" t="s">
        <v>156</v>
      </c>
      <c r="L69" s="31"/>
      <c r="N69" s="80">
        <f t="shared" si="3"/>
        <v>0</v>
      </c>
    </row>
    <row r="70" spans="1:14" ht="78" customHeight="1">
      <c r="A70" s="21"/>
      <c r="B70" s="22">
        <v>60</v>
      </c>
      <c r="C70" s="23" t="s">
        <v>55</v>
      </c>
      <c r="D70" s="24" t="s">
        <v>108</v>
      </c>
      <c r="E70" s="23" t="s">
        <v>99</v>
      </c>
      <c r="F70" s="23" t="s">
        <v>21</v>
      </c>
      <c r="G70" s="52">
        <v>190</v>
      </c>
      <c r="H70" s="53">
        <f t="shared" si="11"/>
        <v>152</v>
      </c>
      <c r="I70" s="53">
        <f t="shared" si="10"/>
        <v>1.3571428571428572</v>
      </c>
      <c r="J70" s="53">
        <f t="shared" si="8"/>
        <v>99.071428571428569</v>
      </c>
      <c r="K70" s="23" t="s">
        <v>156</v>
      </c>
      <c r="L70" s="31"/>
      <c r="N70" s="80">
        <f t="shared" si="3"/>
        <v>0</v>
      </c>
    </row>
    <row r="71" spans="1:14" ht="78" customHeight="1">
      <c r="A71" s="21"/>
      <c r="B71" s="22">
        <v>61</v>
      </c>
      <c r="C71" s="23" t="s">
        <v>31</v>
      </c>
      <c r="D71" s="24" t="s">
        <v>51</v>
      </c>
      <c r="E71" s="23" t="s">
        <v>99</v>
      </c>
      <c r="F71" s="23" t="s">
        <v>21</v>
      </c>
      <c r="G71" s="52">
        <v>190</v>
      </c>
      <c r="H71" s="53">
        <f t="shared" si="11"/>
        <v>152</v>
      </c>
      <c r="I71" s="53">
        <f t="shared" si="10"/>
        <v>1.3571428571428572</v>
      </c>
      <c r="J71" s="53">
        <f t="shared" si="8"/>
        <v>99.071428571428569</v>
      </c>
      <c r="K71" s="23"/>
      <c r="L71" s="31"/>
      <c r="N71" s="80">
        <f t="shared" si="3"/>
        <v>0</v>
      </c>
    </row>
    <row r="72" spans="1:14" ht="78" customHeight="1">
      <c r="A72" s="21"/>
      <c r="B72" s="22">
        <v>62</v>
      </c>
      <c r="C72" s="23">
        <v>52040</v>
      </c>
      <c r="D72" s="24" t="s">
        <v>97</v>
      </c>
      <c r="E72" s="23" t="s">
        <v>99</v>
      </c>
      <c r="F72" s="23" t="s">
        <v>21</v>
      </c>
      <c r="G72" s="52">
        <v>190</v>
      </c>
      <c r="H72" s="53">
        <f t="shared" si="11"/>
        <v>152</v>
      </c>
      <c r="I72" s="53">
        <f t="shared" si="10"/>
        <v>1.3571428571428572</v>
      </c>
      <c r="J72" s="53">
        <f t="shared" si="8"/>
        <v>99.071428571428569</v>
      </c>
      <c r="K72" s="23"/>
      <c r="L72" s="31"/>
      <c r="N72" s="80">
        <f t="shared" si="3"/>
        <v>0</v>
      </c>
    </row>
    <row r="73" spans="1:14" ht="78" customHeight="1">
      <c r="A73" s="21"/>
      <c r="B73" s="22">
        <v>63</v>
      </c>
      <c r="C73" s="23" t="s">
        <v>109</v>
      </c>
      <c r="D73" s="24" t="s">
        <v>112</v>
      </c>
      <c r="E73" s="23" t="s">
        <v>99</v>
      </c>
      <c r="F73" s="23" t="s">
        <v>21</v>
      </c>
      <c r="G73" s="52">
        <v>190</v>
      </c>
      <c r="H73" s="53">
        <f t="shared" si="11"/>
        <v>152</v>
      </c>
      <c r="I73" s="53">
        <f t="shared" si="10"/>
        <v>1.3571428571428572</v>
      </c>
      <c r="J73" s="53">
        <f t="shared" si="8"/>
        <v>99.071428571428569</v>
      </c>
      <c r="K73" s="23"/>
      <c r="L73" s="31"/>
      <c r="N73" s="80">
        <f t="shared" si="3"/>
        <v>0</v>
      </c>
    </row>
    <row r="74" spans="1:14" ht="78" customHeight="1">
      <c r="A74" s="21"/>
      <c r="B74" s="22">
        <v>64</v>
      </c>
      <c r="C74" s="23" t="s">
        <v>73</v>
      </c>
      <c r="D74" s="24" t="s">
        <v>72</v>
      </c>
      <c r="E74" s="23" t="s">
        <v>99</v>
      </c>
      <c r="F74" s="23" t="s">
        <v>21</v>
      </c>
      <c r="G74" s="52">
        <v>190</v>
      </c>
      <c r="H74" s="53">
        <f t="shared" si="11"/>
        <v>152</v>
      </c>
      <c r="I74" s="53">
        <f t="shared" si="10"/>
        <v>1.3571428571428572</v>
      </c>
      <c r="J74" s="53">
        <f t="shared" si="8"/>
        <v>99.071428571428569</v>
      </c>
      <c r="K74" s="23" t="s">
        <v>156</v>
      </c>
      <c r="L74" s="31"/>
      <c r="N74" s="80">
        <f t="shared" si="3"/>
        <v>0</v>
      </c>
    </row>
    <row r="75" spans="1:14" ht="78" customHeight="1">
      <c r="A75" s="21"/>
      <c r="B75" s="39">
        <v>65</v>
      </c>
      <c r="C75" s="23" t="s">
        <v>77</v>
      </c>
      <c r="D75" s="24" t="s">
        <v>111</v>
      </c>
      <c r="E75" s="23" t="s">
        <v>99</v>
      </c>
      <c r="F75" s="23" t="s">
        <v>21</v>
      </c>
      <c r="G75" s="52">
        <v>190</v>
      </c>
      <c r="H75" s="53">
        <f t="shared" si="11"/>
        <v>152</v>
      </c>
      <c r="I75" s="53">
        <f t="shared" si="10"/>
        <v>1.3571428571428572</v>
      </c>
      <c r="J75" s="53">
        <f t="shared" si="8"/>
        <v>99.071428571428569</v>
      </c>
      <c r="K75" s="23"/>
      <c r="L75" s="31"/>
      <c r="N75" s="80">
        <f t="shared" ref="N75:N101" si="12">I75*L75</f>
        <v>0</v>
      </c>
    </row>
    <row r="76" spans="1:14" ht="78" customHeight="1">
      <c r="A76" s="21"/>
      <c r="B76" s="22">
        <v>66</v>
      </c>
      <c r="C76" s="23" t="s">
        <v>110</v>
      </c>
      <c r="D76" s="24" t="s">
        <v>113</v>
      </c>
      <c r="E76" s="23" t="s">
        <v>99</v>
      </c>
      <c r="F76" s="23" t="s">
        <v>21</v>
      </c>
      <c r="G76" s="52">
        <v>190</v>
      </c>
      <c r="H76" s="53">
        <f t="shared" si="11"/>
        <v>152</v>
      </c>
      <c r="I76" s="53">
        <f t="shared" si="10"/>
        <v>1.3571428571428572</v>
      </c>
      <c r="J76" s="53">
        <f t="shared" si="8"/>
        <v>99.071428571428569</v>
      </c>
      <c r="K76" s="23"/>
      <c r="L76" s="31"/>
      <c r="N76" s="80">
        <f t="shared" si="12"/>
        <v>0</v>
      </c>
    </row>
    <row r="77" spans="1:14" ht="78" customHeight="1">
      <c r="A77" s="21"/>
      <c r="B77" s="22">
        <v>67</v>
      </c>
      <c r="C77" s="23" t="s">
        <v>114</v>
      </c>
      <c r="D77" s="24" t="s">
        <v>115</v>
      </c>
      <c r="E77" s="23" t="s">
        <v>99</v>
      </c>
      <c r="F77" s="23" t="s">
        <v>21</v>
      </c>
      <c r="G77" s="52">
        <v>190</v>
      </c>
      <c r="H77" s="53">
        <f t="shared" si="11"/>
        <v>152</v>
      </c>
      <c r="I77" s="53">
        <f t="shared" si="10"/>
        <v>1.3571428571428572</v>
      </c>
      <c r="J77" s="53">
        <f t="shared" si="8"/>
        <v>99.071428571428569</v>
      </c>
      <c r="K77" s="23"/>
      <c r="L77" s="31"/>
      <c r="N77" s="80">
        <f t="shared" si="12"/>
        <v>0</v>
      </c>
    </row>
    <row r="78" spans="1:14" ht="78" customHeight="1">
      <c r="A78" s="21"/>
      <c r="B78" s="22">
        <v>68</v>
      </c>
      <c r="C78" s="23" t="s">
        <v>116</v>
      </c>
      <c r="D78" s="24" t="s">
        <v>154</v>
      </c>
      <c r="E78" s="23" t="s">
        <v>99</v>
      </c>
      <c r="F78" s="23" t="s">
        <v>21</v>
      </c>
      <c r="G78" s="52">
        <v>190</v>
      </c>
      <c r="H78" s="53">
        <f t="shared" si="11"/>
        <v>152</v>
      </c>
      <c r="I78" s="53">
        <f t="shared" si="10"/>
        <v>1.3571428571428572</v>
      </c>
      <c r="J78" s="53">
        <f t="shared" si="8"/>
        <v>99.071428571428569</v>
      </c>
      <c r="K78" s="23"/>
      <c r="L78" s="31"/>
      <c r="N78" s="80">
        <f t="shared" si="12"/>
        <v>0</v>
      </c>
    </row>
    <row r="79" spans="1:14" ht="78" customHeight="1">
      <c r="A79" s="21"/>
      <c r="B79" s="22">
        <v>69</v>
      </c>
      <c r="C79" s="23" t="s">
        <v>117</v>
      </c>
      <c r="D79" s="24" t="s">
        <v>84</v>
      </c>
      <c r="E79" s="23" t="s">
        <v>99</v>
      </c>
      <c r="F79" s="23" t="s">
        <v>21</v>
      </c>
      <c r="G79" s="52">
        <v>190</v>
      </c>
      <c r="H79" s="53">
        <f t="shared" si="11"/>
        <v>152</v>
      </c>
      <c r="I79" s="53">
        <f t="shared" si="10"/>
        <v>1.3571428571428572</v>
      </c>
      <c r="J79" s="53">
        <f t="shared" si="8"/>
        <v>99.071428571428569</v>
      </c>
      <c r="K79" s="23"/>
      <c r="L79" s="31"/>
      <c r="N79" s="80">
        <f t="shared" si="12"/>
        <v>0</v>
      </c>
    </row>
    <row r="80" spans="1:14" ht="78" customHeight="1">
      <c r="A80" s="21"/>
      <c r="B80" s="22">
        <v>70</v>
      </c>
      <c r="C80" s="23" t="s">
        <v>118</v>
      </c>
      <c r="D80" s="24" t="s">
        <v>119</v>
      </c>
      <c r="E80" s="23" t="s">
        <v>99</v>
      </c>
      <c r="F80" s="23" t="s">
        <v>21</v>
      </c>
      <c r="G80" s="52">
        <v>190</v>
      </c>
      <c r="H80" s="53">
        <f t="shared" si="11"/>
        <v>152</v>
      </c>
      <c r="I80" s="53">
        <f t="shared" si="10"/>
        <v>1.3571428571428572</v>
      </c>
      <c r="J80" s="53">
        <f t="shared" si="8"/>
        <v>99.071428571428569</v>
      </c>
      <c r="K80" s="23"/>
      <c r="L80" s="31"/>
      <c r="N80" s="80">
        <f t="shared" si="12"/>
        <v>0</v>
      </c>
    </row>
    <row r="81" spans="1:14" ht="78" customHeight="1">
      <c r="A81" s="21"/>
      <c r="B81" s="22">
        <v>71</v>
      </c>
      <c r="C81" s="23" t="s">
        <v>85</v>
      </c>
      <c r="D81" s="24" t="s">
        <v>86</v>
      </c>
      <c r="E81" s="23" t="s">
        <v>99</v>
      </c>
      <c r="F81" s="23" t="s">
        <v>21</v>
      </c>
      <c r="G81" s="52">
        <v>190</v>
      </c>
      <c r="H81" s="53">
        <f t="shared" si="11"/>
        <v>152</v>
      </c>
      <c r="I81" s="53">
        <f t="shared" si="10"/>
        <v>1.3571428571428572</v>
      </c>
      <c r="J81" s="53">
        <f t="shared" si="8"/>
        <v>99.071428571428569</v>
      </c>
      <c r="K81" s="23"/>
      <c r="L81" s="31"/>
      <c r="N81" s="80">
        <f t="shared" si="12"/>
        <v>0</v>
      </c>
    </row>
    <row r="82" spans="1:14" ht="78" customHeight="1">
      <c r="A82" s="21"/>
      <c r="B82" s="22">
        <v>72</v>
      </c>
      <c r="C82" s="23" t="s">
        <v>120</v>
      </c>
      <c r="D82" s="24" t="s">
        <v>121</v>
      </c>
      <c r="E82" s="23" t="s">
        <v>99</v>
      </c>
      <c r="F82" s="23" t="s">
        <v>21</v>
      </c>
      <c r="G82" s="52">
        <v>190</v>
      </c>
      <c r="H82" s="53">
        <f t="shared" si="11"/>
        <v>152</v>
      </c>
      <c r="I82" s="53">
        <f t="shared" si="10"/>
        <v>1.3571428571428572</v>
      </c>
      <c r="J82" s="53">
        <f t="shared" si="8"/>
        <v>99.071428571428569</v>
      </c>
      <c r="K82" s="23"/>
      <c r="L82" s="31"/>
      <c r="N82" s="80">
        <f t="shared" si="12"/>
        <v>0</v>
      </c>
    </row>
    <row r="83" spans="1:14" ht="78" customHeight="1">
      <c r="A83" s="21"/>
      <c r="B83" s="22">
        <v>73</v>
      </c>
      <c r="C83" s="23" t="s">
        <v>89</v>
      </c>
      <c r="D83" s="24" t="s">
        <v>122</v>
      </c>
      <c r="E83" s="23" t="s">
        <v>99</v>
      </c>
      <c r="F83" s="23" t="s">
        <v>21</v>
      </c>
      <c r="G83" s="52">
        <v>190</v>
      </c>
      <c r="H83" s="53">
        <f t="shared" si="11"/>
        <v>152</v>
      </c>
      <c r="I83" s="53">
        <f t="shared" si="10"/>
        <v>1.3571428571428572</v>
      </c>
      <c r="J83" s="53">
        <f t="shared" si="8"/>
        <v>99.071428571428569</v>
      </c>
      <c r="K83" s="23"/>
      <c r="L83" s="31"/>
      <c r="N83" s="80">
        <f t="shared" si="12"/>
        <v>0</v>
      </c>
    </row>
    <row r="84" spans="1:14" ht="78" customHeight="1">
      <c r="A84" s="21"/>
      <c r="B84" s="22">
        <v>74</v>
      </c>
      <c r="C84" s="23" t="s">
        <v>123</v>
      </c>
      <c r="D84" s="24" t="s">
        <v>122</v>
      </c>
      <c r="E84" s="23" t="s">
        <v>99</v>
      </c>
      <c r="F84" s="23" t="s">
        <v>21</v>
      </c>
      <c r="G84" s="52">
        <v>190</v>
      </c>
      <c r="H84" s="53">
        <f t="shared" si="11"/>
        <v>152</v>
      </c>
      <c r="I84" s="53">
        <f t="shared" si="10"/>
        <v>1.3571428571428572</v>
      </c>
      <c r="J84" s="53">
        <f t="shared" si="8"/>
        <v>99.071428571428569</v>
      </c>
      <c r="K84" s="23"/>
      <c r="L84" s="31"/>
      <c r="N84" s="80">
        <f t="shared" si="12"/>
        <v>0</v>
      </c>
    </row>
    <row r="85" spans="1:14" ht="78" customHeight="1">
      <c r="A85" s="21"/>
      <c r="B85" s="22">
        <v>76</v>
      </c>
      <c r="C85" s="23" t="s">
        <v>124</v>
      </c>
      <c r="D85" s="24" t="s">
        <v>125</v>
      </c>
      <c r="E85" s="23" t="s">
        <v>99</v>
      </c>
      <c r="F85" s="23" t="s">
        <v>21</v>
      </c>
      <c r="G85" s="52">
        <v>190</v>
      </c>
      <c r="H85" s="53">
        <f t="shared" si="11"/>
        <v>152</v>
      </c>
      <c r="I85" s="53">
        <f t="shared" si="10"/>
        <v>1.3571428571428572</v>
      </c>
      <c r="J85" s="53">
        <f t="shared" si="8"/>
        <v>99.071428571428569</v>
      </c>
      <c r="K85" s="23"/>
      <c r="L85" s="31"/>
      <c r="N85" s="80">
        <f t="shared" si="12"/>
        <v>0</v>
      </c>
    </row>
    <row r="86" spans="1:14" ht="78" customHeight="1">
      <c r="A86" s="21"/>
      <c r="B86" s="22">
        <v>78</v>
      </c>
      <c r="C86" s="23" t="s">
        <v>126</v>
      </c>
      <c r="D86" s="24" t="s">
        <v>128</v>
      </c>
      <c r="E86" s="23" t="s">
        <v>99</v>
      </c>
      <c r="F86" s="23" t="s">
        <v>21</v>
      </c>
      <c r="G86" s="52">
        <v>190</v>
      </c>
      <c r="H86" s="53">
        <f t="shared" si="11"/>
        <v>152</v>
      </c>
      <c r="I86" s="53">
        <f t="shared" si="10"/>
        <v>1.3571428571428572</v>
      </c>
      <c r="J86" s="53">
        <f t="shared" si="8"/>
        <v>99.071428571428569</v>
      </c>
      <c r="K86" s="23"/>
      <c r="L86" s="31"/>
      <c r="N86" s="80">
        <f t="shared" si="12"/>
        <v>0</v>
      </c>
    </row>
    <row r="87" spans="1:14" ht="78" customHeight="1">
      <c r="A87" s="21"/>
      <c r="B87" s="22">
        <v>79</v>
      </c>
      <c r="C87" s="23" t="s">
        <v>127</v>
      </c>
      <c r="D87" s="24" t="s">
        <v>128</v>
      </c>
      <c r="E87" s="23" t="s">
        <v>99</v>
      </c>
      <c r="F87" s="23" t="s">
        <v>21</v>
      </c>
      <c r="G87" s="52">
        <v>190</v>
      </c>
      <c r="H87" s="53">
        <f t="shared" si="11"/>
        <v>152</v>
      </c>
      <c r="I87" s="53">
        <f t="shared" si="10"/>
        <v>1.3571428571428572</v>
      </c>
      <c r="J87" s="53">
        <f t="shared" si="8"/>
        <v>99.071428571428569</v>
      </c>
      <c r="K87" s="23"/>
      <c r="L87" s="31"/>
      <c r="N87" s="80">
        <f t="shared" si="12"/>
        <v>0</v>
      </c>
    </row>
    <row r="88" spans="1:14" ht="78" customHeight="1">
      <c r="A88" s="21"/>
      <c r="B88" s="22">
        <v>81</v>
      </c>
      <c r="C88" s="23" t="s">
        <v>129</v>
      </c>
      <c r="D88" s="24" t="s">
        <v>130</v>
      </c>
      <c r="E88" s="23" t="s">
        <v>99</v>
      </c>
      <c r="F88" s="23" t="s">
        <v>21</v>
      </c>
      <c r="G88" s="52">
        <v>190</v>
      </c>
      <c r="H88" s="53">
        <f t="shared" si="11"/>
        <v>152</v>
      </c>
      <c r="I88" s="53">
        <f t="shared" si="10"/>
        <v>1.3571428571428572</v>
      </c>
      <c r="J88" s="53">
        <f t="shared" si="8"/>
        <v>99.071428571428569</v>
      </c>
      <c r="K88" s="23"/>
      <c r="L88" s="31"/>
      <c r="N88" s="80">
        <f t="shared" si="12"/>
        <v>0</v>
      </c>
    </row>
    <row r="89" spans="1:14" ht="78" customHeight="1">
      <c r="A89" s="21"/>
      <c r="B89" s="22">
        <v>82</v>
      </c>
      <c r="C89" s="23">
        <v>84000</v>
      </c>
      <c r="D89" s="24" t="s">
        <v>79</v>
      </c>
      <c r="E89" s="23" t="s">
        <v>99</v>
      </c>
      <c r="F89" s="23" t="s">
        <v>21</v>
      </c>
      <c r="G89" s="52">
        <v>190</v>
      </c>
      <c r="H89" s="53">
        <f t="shared" si="11"/>
        <v>152</v>
      </c>
      <c r="I89" s="53">
        <f t="shared" si="10"/>
        <v>1.3571428571428572</v>
      </c>
      <c r="J89" s="53">
        <f t="shared" si="8"/>
        <v>99.071428571428569</v>
      </c>
      <c r="K89" s="23"/>
      <c r="L89" s="31"/>
      <c r="N89" s="80">
        <f t="shared" si="12"/>
        <v>0</v>
      </c>
    </row>
    <row r="90" spans="1:14" ht="78" customHeight="1">
      <c r="A90" s="21"/>
      <c r="B90" s="22">
        <v>84</v>
      </c>
      <c r="C90" s="23" t="s">
        <v>132</v>
      </c>
      <c r="D90" s="24" t="s">
        <v>133</v>
      </c>
      <c r="E90" s="23" t="s">
        <v>99</v>
      </c>
      <c r="F90" s="23" t="s">
        <v>21</v>
      </c>
      <c r="G90" s="52">
        <v>190</v>
      </c>
      <c r="H90" s="53">
        <f t="shared" si="11"/>
        <v>152</v>
      </c>
      <c r="I90" s="53">
        <f t="shared" si="10"/>
        <v>1.3571428571428572</v>
      </c>
      <c r="J90" s="53">
        <f t="shared" si="8"/>
        <v>99.071428571428569</v>
      </c>
      <c r="K90" s="23"/>
      <c r="L90" s="31"/>
      <c r="N90" s="80">
        <f t="shared" si="12"/>
        <v>0</v>
      </c>
    </row>
    <row r="91" spans="1:14" ht="78" customHeight="1">
      <c r="A91" s="21"/>
      <c r="B91" s="22">
        <v>85</v>
      </c>
      <c r="C91" s="23" t="s">
        <v>134</v>
      </c>
      <c r="D91" s="24" t="s">
        <v>153</v>
      </c>
      <c r="E91" s="23" t="s">
        <v>99</v>
      </c>
      <c r="F91" s="23" t="s">
        <v>135</v>
      </c>
      <c r="G91" s="52">
        <v>190</v>
      </c>
      <c r="H91" s="53">
        <f t="shared" si="11"/>
        <v>152</v>
      </c>
      <c r="I91" s="53">
        <f t="shared" si="10"/>
        <v>1.3571428571428572</v>
      </c>
      <c r="J91" s="53">
        <f t="shared" si="8"/>
        <v>99.071428571428569</v>
      </c>
      <c r="K91" s="23"/>
      <c r="L91" s="31"/>
      <c r="N91" s="80">
        <f t="shared" si="12"/>
        <v>0</v>
      </c>
    </row>
    <row r="92" spans="1:14" ht="78" customHeight="1">
      <c r="A92" s="21"/>
      <c r="B92" s="22">
        <v>86</v>
      </c>
      <c r="C92" s="23" t="s">
        <v>136</v>
      </c>
      <c r="D92" s="24" t="s">
        <v>152</v>
      </c>
      <c r="E92" s="23" t="s">
        <v>99</v>
      </c>
      <c r="F92" s="23" t="s">
        <v>21</v>
      </c>
      <c r="G92" s="52">
        <v>190</v>
      </c>
      <c r="H92" s="53">
        <f t="shared" si="11"/>
        <v>152</v>
      </c>
      <c r="I92" s="53">
        <f t="shared" si="10"/>
        <v>1.3571428571428572</v>
      </c>
      <c r="J92" s="53">
        <f t="shared" si="8"/>
        <v>99.071428571428569</v>
      </c>
      <c r="K92" s="23"/>
      <c r="L92" s="31"/>
      <c r="N92" s="80">
        <f t="shared" si="12"/>
        <v>0</v>
      </c>
    </row>
    <row r="93" spans="1:14" ht="78" customHeight="1">
      <c r="A93" s="21"/>
      <c r="B93" s="22">
        <v>87</v>
      </c>
      <c r="C93" s="23" t="s">
        <v>137</v>
      </c>
      <c r="D93" s="24" t="s">
        <v>140</v>
      </c>
      <c r="E93" s="23" t="s">
        <v>99</v>
      </c>
      <c r="F93" s="23" t="s">
        <v>21</v>
      </c>
      <c r="G93" s="52">
        <v>190</v>
      </c>
      <c r="H93" s="53">
        <f t="shared" si="11"/>
        <v>152</v>
      </c>
      <c r="I93" s="53">
        <f t="shared" si="10"/>
        <v>1.3571428571428572</v>
      </c>
      <c r="J93" s="53">
        <f t="shared" si="8"/>
        <v>99.071428571428569</v>
      </c>
      <c r="K93" s="23"/>
      <c r="L93" s="31"/>
      <c r="N93" s="80">
        <f t="shared" si="12"/>
        <v>0</v>
      </c>
    </row>
    <row r="94" spans="1:14" ht="78" customHeight="1">
      <c r="A94" s="21"/>
      <c r="B94" s="22">
        <v>88</v>
      </c>
      <c r="C94" s="23" t="s">
        <v>138</v>
      </c>
      <c r="D94" s="24" t="s">
        <v>139</v>
      </c>
      <c r="E94" s="23" t="s">
        <v>99</v>
      </c>
      <c r="F94" s="23" t="s">
        <v>135</v>
      </c>
      <c r="G94" s="52">
        <v>190</v>
      </c>
      <c r="H94" s="53">
        <f t="shared" si="11"/>
        <v>152</v>
      </c>
      <c r="I94" s="53">
        <f t="shared" si="10"/>
        <v>1.3571428571428572</v>
      </c>
      <c r="J94" s="53">
        <f t="shared" si="8"/>
        <v>99.071428571428569</v>
      </c>
      <c r="K94" s="23"/>
      <c r="L94" s="31"/>
      <c r="N94" s="80">
        <f t="shared" si="12"/>
        <v>0</v>
      </c>
    </row>
    <row r="95" spans="1:14" ht="78" customHeight="1">
      <c r="A95" s="21"/>
      <c r="B95" s="22">
        <v>89</v>
      </c>
      <c r="C95" s="23" t="s">
        <v>131</v>
      </c>
      <c r="D95" s="24" t="s">
        <v>151</v>
      </c>
      <c r="E95" s="23" t="s">
        <v>99</v>
      </c>
      <c r="F95" s="23" t="s">
        <v>21</v>
      </c>
      <c r="G95" s="52">
        <v>190</v>
      </c>
      <c r="H95" s="53">
        <f t="shared" si="11"/>
        <v>152</v>
      </c>
      <c r="I95" s="53">
        <f t="shared" si="10"/>
        <v>1.3571428571428572</v>
      </c>
      <c r="J95" s="53">
        <f t="shared" si="8"/>
        <v>99.071428571428569</v>
      </c>
      <c r="K95" s="23"/>
      <c r="L95" s="31"/>
      <c r="N95" s="80">
        <f t="shared" si="12"/>
        <v>0</v>
      </c>
    </row>
    <row r="96" spans="1:14" ht="78" customHeight="1">
      <c r="A96" s="21"/>
      <c r="B96" s="22">
        <v>90</v>
      </c>
      <c r="C96" s="23">
        <v>17113</v>
      </c>
      <c r="D96" s="24" t="s">
        <v>141</v>
      </c>
      <c r="E96" s="23" t="s">
        <v>99</v>
      </c>
      <c r="F96" s="23" t="s">
        <v>21</v>
      </c>
      <c r="G96" s="52">
        <v>190</v>
      </c>
      <c r="H96" s="53">
        <f t="shared" si="11"/>
        <v>152</v>
      </c>
      <c r="I96" s="53">
        <f t="shared" si="10"/>
        <v>1.3571428571428572</v>
      </c>
      <c r="J96" s="53">
        <f t="shared" si="8"/>
        <v>99.071428571428569</v>
      </c>
      <c r="K96" s="23"/>
      <c r="L96" s="31"/>
      <c r="N96" s="80">
        <f t="shared" si="12"/>
        <v>0</v>
      </c>
    </row>
    <row r="97" spans="1:14" ht="78" customHeight="1">
      <c r="A97" s="21"/>
      <c r="B97" s="22">
        <v>91</v>
      </c>
      <c r="C97" s="23">
        <v>57109</v>
      </c>
      <c r="D97" s="24" t="s">
        <v>142</v>
      </c>
      <c r="E97" s="23" t="s">
        <v>99</v>
      </c>
      <c r="F97" s="23" t="s">
        <v>21</v>
      </c>
      <c r="G97" s="52">
        <v>190</v>
      </c>
      <c r="H97" s="53">
        <f t="shared" si="11"/>
        <v>152</v>
      </c>
      <c r="I97" s="53">
        <f t="shared" si="10"/>
        <v>1.3571428571428572</v>
      </c>
      <c r="J97" s="53">
        <f t="shared" si="8"/>
        <v>99.071428571428569</v>
      </c>
      <c r="K97" s="23"/>
      <c r="L97" s="31"/>
      <c r="N97" s="80">
        <f t="shared" si="12"/>
        <v>0</v>
      </c>
    </row>
    <row r="98" spans="1:14" ht="78" customHeight="1">
      <c r="A98" s="21"/>
      <c r="B98" s="22">
        <v>92</v>
      </c>
      <c r="C98" s="23" t="s">
        <v>143</v>
      </c>
      <c r="D98" s="24" t="s">
        <v>144</v>
      </c>
      <c r="E98" s="23" t="s">
        <v>99</v>
      </c>
      <c r="F98" s="23" t="s">
        <v>21</v>
      </c>
      <c r="G98" s="52">
        <v>190</v>
      </c>
      <c r="H98" s="53">
        <f t="shared" si="11"/>
        <v>152</v>
      </c>
      <c r="I98" s="53">
        <f t="shared" si="10"/>
        <v>1.3571428571428572</v>
      </c>
      <c r="J98" s="53">
        <f t="shared" si="8"/>
        <v>99.071428571428569</v>
      </c>
      <c r="K98" s="23"/>
      <c r="L98" s="31"/>
      <c r="N98" s="80">
        <f t="shared" si="12"/>
        <v>0</v>
      </c>
    </row>
    <row r="99" spans="1:14" ht="78" customHeight="1">
      <c r="A99" s="21"/>
      <c r="B99" s="22">
        <v>93</v>
      </c>
      <c r="C99" s="23">
        <v>18016</v>
      </c>
      <c r="D99" s="24" t="s">
        <v>145</v>
      </c>
      <c r="E99" s="23" t="s">
        <v>99</v>
      </c>
      <c r="F99" s="23" t="s">
        <v>21</v>
      </c>
      <c r="G99" s="52">
        <v>190</v>
      </c>
      <c r="H99" s="53">
        <f t="shared" si="11"/>
        <v>152</v>
      </c>
      <c r="I99" s="53">
        <f t="shared" si="10"/>
        <v>1.3571428571428572</v>
      </c>
      <c r="J99" s="53">
        <f t="shared" si="8"/>
        <v>99.071428571428569</v>
      </c>
      <c r="K99" s="23"/>
      <c r="L99" s="31"/>
      <c r="N99" s="80">
        <f t="shared" si="12"/>
        <v>0</v>
      </c>
    </row>
    <row r="100" spans="1:14" ht="78" customHeight="1">
      <c r="A100" s="21"/>
      <c r="B100" s="22">
        <v>94</v>
      </c>
      <c r="C100" s="23" t="s">
        <v>50</v>
      </c>
      <c r="D100" s="24" t="s">
        <v>146</v>
      </c>
      <c r="E100" s="23" t="s">
        <v>99</v>
      </c>
      <c r="F100" s="23" t="s">
        <v>21</v>
      </c>
      <c r="G100" s="52">
        <v>190</v>
      </c>
      <c r="H100" s="53">
        <f t="shared" si="11"/>
        <v>152</v>
      </c>
      <c r="I100" s="53">
        <f t="shared" si="10"/>
        <v>1.3571428571428572</v>
      </c>
      <c r="J100" s="53">
        <f t="shared" si="8"/>
        <v>99.071428571428569</v>
      </c>
      <c r="K100" s="23"/>
      <c r="L100" s="31"/>
      <c r="N100" s="80">
        <f t="shared" si="12"/>
        <v>0</v>
      </c>
    </row>
    <row r="101" spans="1:14" ht="78" customHeight="1">
      <c r="A101" s="21"/>
      <c r="B101" s="22">
        <v>95</v>
      </c>
      <c r="C101" s="23" t="s">
        <v>147</v>
      </c>
      <c r="D101" s="24" t="s">
        <v>148</v>
      </c>
      <c r="E101" s="23" t="s">
        <v>99</v>
      </c>
      <c r="F101" s="23" t="s">
        <v>21</v>
      </c>
      <c r="G101" s="52">
        <v>190</v>
      </c>
      <c r="H101" s="53">
        <f t="shared" si="11"/>
        <v>152</v>
      </c>
      <c r="I101" s="53">
        <f t="shared" si="10"/>
        <v>1.3571428571428572</v>
      </c>
      <c r="J101" s="53">
        <f t="shared" si="8"/>
        <v>99.071428571428569</v>
      </c>
      <c r="K101" s="23"/>
      <c r="L101" s="31"/>
      <c r="N101" s="80">
        <f t="shared" si="12"/>
        <v>0</v>
      </c>
    </row>
    <row r="102" spans="1:14" ht="12" customHeight="1">
      <c r="A102" s="10"/>
      <c r="B102" s="11"/>
      <c r="C102" s="11"/>
      <c r="D102" s="12"/>
      <c r="E102" s="11"/>
      <c r="F102" s="11"/>
      <c r="G102" s="42"/>
      <c r="H102" s="11"/>
      <c r="I102" s="11"/>
      <c r="J102" s="11"/>
      <c r="K102" s="11"/>
      <c r="L102" s="10"/>
    </row>
    <row r="103" spans="1:14" ht="28.5" customHeight="1">
      <c r="A103" s="62" t="s">
        <v>15</v>
      </c>
      <c r="B103" s="63"/>
      <c r="C103" s="63"/>
      <c r="D103" s="63"/>
      <c r="E103" s="63"/>
      <c r="F103" s="63"/>
      <c r="G103" s="63"/>
      <c r="H103" s="63"/>
      <c r="I103" s="63"/>
      <c r="J103" s="63"/>
      <c r="K103" s="64"/>
      <c r="L103" s="81">
        <f>SUM(N:N)</f>
        <v>0</v>
      </c>
    </row>
  </sheetData>
  <mergeCells count="15">
    <mergeCell ref="D1:G3"/>
    <mergeCell ref="K1:L1"/>
    <mergeCell ref="K2:L2"/>
    <mergeCell ref="K3:L3"/>
    <mergeCell ref="A4:C4"/>
    <mergeCell ref="D4:L4"/>
    <mergeCell ref="A5:C5"/>
    <mergeCell ref="D5:L5"/>
    <mergeCell ref="A6:C6"/>
    <mergeCell ref="D6:L6"/>
    <mergeCell ref="A103:K103"/>
    <mergeCell ref="A9:L9"/>
    <mergeCell ref="A26:L26"/>
    <mergeCell ref="A42:L42"/>
    <mergeCell ref="A65:L6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dcterms:created xsi:type="dcterms:W3CDTF">2016-10-20T14:27:03Z</dcterms:created>
  <dcterms:modified xsi:type="dcterms:W3CDTF">2022-06-01T02:16:45Z</dcterms:modified>
</cp:coreProperties>
</file>