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75" yWindow="420" windowWidth="17550" windowHeight="99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Лист1!$G$1:$G$41</definedName>
  </definedNames>
  <calcPr calcId="124519" refMode="R1C1"/>
</workbook>
</file>

<file path=xl/calcChain.xml><?xml version="1.0" encoding="utf-8"?>
<calcChain xmlns="http://schemas.openxmlformats.org/spreadsheetml/2006/main">
  <c r="N39" i="1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9"/>
  <c r="L41" l="1"/>
  <c r="M3"/>
</calcChain>
</file>

<file path=xl/sharedStrings.xml><?xml version="1.0" encoding="utf-8"?>
<sst xmlns="http://schemas.openxmlformats.org/spreadsheetml/2006/main" count="150" uniqueCount="61">
  <si>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</si>
  <si>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Изображение</t>
  </si>
  <si>
    <t>Артикул</t>
  </si>
  <si>
    <t>Размеры</t>
  </si>
  <si>
    <t>Упаковка</t>
  </si>
  <si>
    <t>Цена, руб</t>
  </si>
  <si>
    <t>Наличие</t>
  </si>
  <si>
    <t>количество заказа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</si>
  <si>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</si>
  <si>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</si>
  <si>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</si>
  <si>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 xml:space="preserve">сумма заказа:   </t>
  </si>
  <si>
    <t>сумма заказа:</t>
  </si>
  <si>
    <t>Цвет</t>
  </si>
  <si>
    <r>
      <rPr>
        <b/>
        <sz val="10"/>
        <rFont val="Arial"/>
        <family val="2"/>
        <charset val="204"/>
      </rPr>
      <t>№</t>
    </r>
    <r>
      <rPr>
        <b/>
        <sz val="11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магазина</t>
    </r>
  </si>
  <si>
    <r>
      <t xml:space="preserve">опт: +7 499 157-6590                        опт: +7 499 157-3151                                       </t>
    </r>
    <r>
      <rPr>
        <b/>
        <sz val="14"/>
        <color theme="0" tint="-0.499984740745262"/>
        <rFont val="Calibri"/>
        <family val="2"/>
        <charset val="204"/>
        <scheme val="minor"/>
      </rPr>
      <t xml:space="preserve">заказ отправлять на адрес: </t>
    </r>
    <r>
      <rPr>
        <sz val="14"/>
        <color theme="4" tint="-0.249977111117893"/>
        <rFont val="Calibri"/>
        <family val="2"/>
        <charset val="204"/>
        <scheme val="minor"/>
      </rPr>
      <t>optotdel18@yandex.ru</t>
    </r>
  </si>
  <si>
    <r>
      <t xml:space="preserve">Магазин «Бисер, Бусинка, Страз»                                                           </t>
    </r>
    <r>
      <rPr>
        <sz val="12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</si>
  <si>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r>
      <t xml:space="preserve">Стразы пришивные Crystal Castle, </t>
    </r>
    <r>
      <rPr>
        <sz val="12"/>
        <color indexed="8"/>
        <rFont val="Arial"/>
        <family val="2"/>
        <charset val="204"/>
      </rPr>
      <t>стекло</t>
    </r>
  </si>
  <si>
    <t>Стразы 3255 AB Baguette</t>
  </si>
  <si>
    <t>Стразы 3265 АВ</t>
  </si>
  <si>
    <t>Стразы 3270 Triangle</t>
  </si>
  <si>
    <t>Стразы 3270 Triangle AB</t>
  </si>
  <si>
    <t>Стразы 3700 Маргарита</t>
  </si>
  <si>
    <t>Стразы 3700 Маргарита AB</t>
  </si>
  <si>
    <t>Стразы Galactic</t>
  </si>
  <si>
    <t>Стразы Galactic AB</t>
  </si>
  <si>
    <t>Стразы Leaf</t>
  </si>
  <si>
    <t>Стразы Leaf AB</t>
  </si>
  <si>
    <t>Стразы Oval</t>
  </si>
  <si>
    <t>Стразы Oval AB</t>
  </si>
  <si>
    <t>Стразы Rivoli 3200</t>
  </si>
  <si>
    <t>Стразы Rivoli 3200 AB</t>
  </si>
  <si>
    <t>Стразы Square</t>
  </si>
  <si>
    <t>Стразы Square AB</t>
  </si>
  <si>
    <t>Стразы Trilliant</t>
  </si>
  <si>
    <t>Стразы Trilliant Bluish АВ</t>
  </si>
  <si>
    <t>кристалл</t>
  </si>
  <si>
    <t>голубой, кристалл</t>
  </si>
  <si>
    <t>6х18 мм</t>
  </si>
  <si>
    <t>13х17 мм</t>
  </si>
  <si>
    <t>17х21 мм</t>
  </si>
  <si>
    <t>12х12 мм</t>
  </si>
  <si>
    <t>6 мм</t>
  </si>
  <si>
    <t>8 мм</t>
  </si>
  <si>
    <t>12х19 мм</t>
  </si>
  <si>
    <t>16х27 мм</t>
  </si>
  <si>
    <t>10х20 мм</t>
  </si>
  <si>
    <t>7х10 мм</t>
  </si>
  <si>
    <t>10 мм</t>
  </si>
  <si>
    <t>12 мм</t>
  </si>
  <si>
    <t>14 мм</t>
  </si>
  <si>
    <t>16 мм</t>
  </si>
  <si>
    <t>16х16 мм</t>
  </si>
  <si>
    <t>7х12 мм</t>
  </si>
  <si>
    <t>8х14 мм</t>
  </si>
  <si>
    <t>9х14 мм</t>
  </si>
  <si>
    <t>1 шт.</t>
  </si>
  <si>
    <t>_</t>
  </si>
  <si>
    <t>Цена по акции до 30.04.2022</t>
  </si>
  <si>
    <t>Цена, $</t>
  </si>
  <si>
    <t>Старая цена, руб</t>
  </si>
</sst>
</file>

<file path=xl/styles.xml><?xml version="1.0" encoding="utf-8"?>
<styleSheet xmlns="http://schemas.openxmlformats.org/spreadsheetml/2006/main">
  <numFmts count="2">
    <numFmt numFmtId="164" formatCode="0&quot; гр.&quot;"/>
    <numFmt numFmtId="165" formatCode="#,##0.00&quot;р.&quot;"/>
  </numFmts>
  <fonts count="25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4"/>
      <color theme="0" tint="-0.49998474074526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4" tint="-0.249977111117893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4"/>
      <color theme="0" tint="-0.499984740745262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b/>
      <sz val="11"/>
      <color rgb="FF00B050"/>
      <name val="Arial"/>
      <family val="2"/>
      <charset val="204"/>
    </font>
    <font>
      <b/>
      <strike/>
      <sz val="11"/>
      <color indexed="8"/>
      <name val="Arial"/>
      <family val="2"/>
      <charset val="204"/>
    </font>
    <font>
      <strike/>
      <sz val="11"/>
      <color theme="1"/>
      <name val="Calibri"/>
      <family val="2"/>
      <charset val="204"/>
      <scheme val="minor"/>
    </font>
    <font>
      <strike/>
      <sz val="12"/>
      <color theme="1"/>
      <name val="Arial"/>
      <family val="2"/>
      <charset val="204"/>
    </font>
    <font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88">
    <xf numFmtId="0" fontId="0" fillId="0" borderId="0" xfId="0"/>
    <xf numFmtId="0" fontId="0" fillId="0" borderId="3" xfId="0" applyBorder="1"/>
    <xf numFmtId="0" fontId="2" fillId="2" borderId="0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14" fontId="2" fillId="0" borderId="4" xfId="1" applyNumberFormat="1" applyFont="1" applyFill="1" applyBorder="1" applyAlignment="1">
      <alignment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0" fontId="5" fillId="2" borderId="0" xfId="1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Border="1"/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21" fillId="2" borderId="0" xfId="0" applyNumberFormat="1" applyFont="1" applyFill="1" applyBorder="1" applyAlignment="1" applyProtection="1">
      <alignment horizontal="left" vertical="center"/>
      <protection locked="0"/>
    </xf>
    <xf numFmtId="165" fontId="23" fillId="0" borderId="0" xfId="0" applyNumberFormat="1" applyFont="1" applyAlignment="1">
      <alignment horizontal="center" vertical="center"/>
    </xf>
    <xf numFmtId="0" fontId="22" fillId="0" borderId="0" xfId="0" applyFont="1"/>
    <xf numFmtId="0" fontId="8" fillId="5" borderId="6" xfId="1" applyFont="1" applyFill="1" applyBorder="1" applyAlignment="1">
      <alignment horizontal="center" vertical="center"/>
    </xf>
    <xf numFmtId="0" fontId="8" fillId="5" borderId="6" xfId="1" applyFont="1" applyFill="1" applyBorder="1" applyAlignment="1">
      <alignment horizontal="center" vertical="center" wrapText="1"/>
    </xf>
    <xf numFmtId="49" fontId="8" fillId="5" borderId="6" xfId="1" applyNumberFormat="1" applyFont="1" applyFill="1" applyBorder="1" applyAlignment="1">
      <alignment horizontal="center" vertical="center"/>
    </xf>
    <xf numFmtId="164" fontId="8" fillId="5" borderId="6" xfId="1" applyNumberFormat="1" applyFont="1" applyFill="1" applyBorder="1" applyAlignment="1">
      <alignment horizontal="center" vertical="center"/>
    </xf>
    <xf numFmtId="164" fontId="20" fillId="5" borderId="6" xfId="1" applyNumberFormat="1" applyFont="1" applyFill="1" applyBorder="1" applyAlignment="1">
      <alignment horizontal="center" vertical="center" wrapText="1"/>
    </xf>
    <xf numFmtId="4" fontId="23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23" fillId="0" borderId="1" xfId="0" applyNumberFormat="1" applyFont="1" applyBorder="1" applyAlignment="1">
      <alignment horizontal="center" vertical="center"/>
    </xf>
    <xf numFmtId="4" fontId="23" fillId="0" borderId="5" xfId="0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0" fontId="24" fillId="0" borderId="3" xfId="0" applyFont="1" applyBorder="1"/>
    <xf numFmtId="164" fontId="8" fillId="5" borderId="6" xfId="1" applyNumberFormat="1" applyFont="1" applyFill="1" applyBorder="1" applyAlignment="1">
      <alignment horizontal="center" vertical="center" wrapText="1"/>
    </xf>
    <xf numFmtId="164" fontId="9" fillId="4" borderId="6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right" vertical="center"/>
    </xf>
    <xf numFmtId="49" fontId="11" fillId="0" borderId="7" xfId="0" applyNumberFormat="1" applyFont="1" applyFill="1" applyBorder="1" applyAlignment="1" applyProtection="1">
      <alignment horizontal="left" vertical="center"/>
      <protection locked="0"/>
    </xf>
    <xf numFmtId="49" fontId="11" fillId="0" borderId="2" xfId="0" applyNumberFormat="1" applyFont="1" applyFill="1" applyBorder="1" applyAlignment="1" applyProtection="1">
      <alignment horizontal="left" vertical="center"/>
      <protection locked="0"/>
    </xf>
    <xf numFmtId="0" fontId="13" fillId="0" borderId="7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center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0" fillId="0" borderId="0" xfId="0" applyNumberFormat="1"/>
    <xf numFmtId="4" fontId="13" fillId="3" borderId="8" xfId="0" applyNumberFormat="1" applyFont="1" applyFill="1" applyBorder="1" applyAlignment="1">
      <alignment horizontal="center" vertical="center"/>
    </xf>
    <xf numFmtId="4" fontId="13" fillId="3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142875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190499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8</xdr:row>
      <xdr:rowOff>19050</xdr:rowOff>
    </xdr:from>
    <xdr:to>
      <xdr:col>0</xdr:col>
      <xdr:colOff>1247775</xdr:colOff>
      <xdr:row>8</xdr:row>
      <xdr:rowOff>1257300</xdr:rowOff>
    </xdr:to>
    <xdr:pic>
      <xdr:nvPicPr>
        <xdr:cNvPr id="15" name="Рисунок 14" descr="strazy-3255-baguette-ab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25" y="22193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9</xdr:row>
      <xdr:rowOff>19050</xdr:rowOff>
    </xdr:from>
    <xdr:to>
      <xdr:col>0</xdr:col>
      <xdr:colOff>1247775</xdr:colOff>
      <xdr:row>10</xdr:row>
      <xdr:rowOff>619125</xdr:rowOff>
    </xdr:to>
    <xdr:pic>
      <xdr:nvPicPr>
        <xdr:cNvPr id="16" name="Рисунок 15" descr="strazy-3265-ab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25" y="34861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11</xdr:row>
      <xdr:rowOff>19050</xdr:rowOff>
    </xdr:from>
    <xdr:to>
      <xdr:col>0</xdr:col>
      <xdr:colOff>1247775</xdr:colOff>
      <xdr:row>11</xdr:row>
      <xdr:rowOff>1257300</xdr:rowOff>
    </xdr:to>
    <xdr:pic>
      <xdr:nvPicPr>
        <xdr:cNvPr id="17" name="Рисунок 16" descr="strazy-3270-triangle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525" y="47625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12</xdr:row>
      <xdr:rowOff>19050</xdr:rowOff>
    </xdr:from>
    <xdr:to>
      <xdr:col>0</xdr:col>
      <xdr:colOff>1247775</xdr:colOff>
      <xdr:row>12</xdr:row>
      <xdr:rowOff>1257300</xdr:rowOff>
    </xdr:to>
    <xdr:pic>
      <xdr:nvPicPr>
        <xdr:cNvPr id="18" name="Рисунок 17" descr="strazy-3270-triangle-ab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525" y="60293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13</xdr:row>
      <xdr:rowOff>19050</xdr:rowOff>
    </xdr:from>
    <xdr:to>
      <xdr:col>0</xdr:col>
      <xdr:colOff>1247775</xdr:colOff>
      <xdr:row>14</xdr:row>
      <xdr:rowOff>619125</xdr:rowOff>
    </xdr:to>
    <xdr:pic>
      <xdr:nvPicPr>
        <xdr:cNvPr id="19" name="Рисунок 18" descr="strazy-3700-margarita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525" y="72961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15</xdr:row>
      <xdr:rowOff>19050</xdr:rowOff>
    </xdr:from>
    <xdr:to>
      <xdr:col>0</xdr:col>
      <xdr:colOff>1247775</xdr:colOff>
      <xdr:row>16</xdr:row>
      <xdr:rowOff>619125</xdr:rowOff>
    </xdr:to>
    <xdr:pic>
      <xdr:nvPicPr>
        <xdr:cNvPr id="20" name="Рисунок 19" descr="strazy-3700-margarita-ab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525" y="85725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17</xdr:row>
      <xdr:rowOff>19050</xdr:rowOff>
    </xdr:from>
    <xdr:to>
      <xdr:col>0</xdr:col>
      <xdr:colOff>1247775</xdr:colOff>
      <xdr:row>18</xdr:row>
      <xdr:rowOff>619125</xdr:rowOff>
    </xdr:to>
    <xdr:pic>
      <xdr:nvPicPr>
        <xdr:cNvPr id="21" name="Рисунок 20" descr="strazy-galactic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525" y="98488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19</xdr:row>
      <xdr:rowOff>19050</xdr:rowOff>
    </xdr:from>
    <xdr:to>
      <xdr:col>0</xdr:col>
      <xdr:colOff>1247775</xdr:colOff>
      <xdr:row>23</xdr:row>
      <xdr:rowOff>228600</xdr:rowOff>
    </xdr:to>
    <xdr:pic>
      <xdr:nvPicPr>
        <xdr:cNvPr id="22" name="Рисунок 21" descr="strazy-galactic-ab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525" y="111252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0</xdr:col>
      <xdr:colOff>1247775</xdr:colOff>
      <xdr:row>24</xdr:row>
      <xdr:rowOff>1257300</xdr:rowOff>
    </xdr:to>
    <xdr:pic>
      <xdr:nvPicPr>
        <xdr:cNvPr id="23" name="Рисунок 22" descr="strazy-leaf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525" y="124110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25</xdr:row>
      <xdr:rowOff>19050</xdr:rowOff>
    </xdr:from>
    <xdr:to>
      <xdr:col>0</xdr:col>
      <xdr:colOff>1247775</xdr:colOff>
      <xdr:row>25</xdr:row>
      <xdr:rowOff>1257300</xdr:rowOff>
    </xdr:to>
    <xdr:pic>
      <xdr:nvPicPr>
        <xdr:cNvPr id="24" name="Рисунок 23" descr="strazy-leaf-ab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525" y="136779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26</xdr:row>
      <xdr:rowOff>19050</xdr:rowOff>
    </xdr:from>
    <xdr:to>
      <xdr:col>0</xdr:col>
      <xdr:colOff>1247775</xdr:colOff>
      <xdr:row>26</xdr:row>
      <xdr:rowOff>1257300</xdr:rowOff>
    </xdr:to>
    <xdr:pic>
      <xdr:nvPicPr>
        <xdr:cNvPr id="25" name="Рисунок 24" descr="strazy-oval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525" y="149447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27</xdr:row>
      <xdr:rowOff>19050</xdr:rowOff>
    </xdr:from>
    <xdr:to>
      <xdr:col>0</xdr:col>
      <xdr:colOff>1247775</xdr:colOff>
      <xdr:row>27</xdr:row>
      <xdr:rowOff>1257300</xdr:rowOff>
    </xdr:to>
    <xdr:pic>
      <xdr:nvPicPr>
        <xdr:cNvPr id="26" name="Рисунок 25" descr="strazy-oval-ab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525" y="162115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28</xdr:row>
      <xdr:rowOff>19050</xdr:rowOff>
    </xdr:from>
    <xdr:to>
      <xdr:col>0</xdr:col>
      <xdr:colOff>1247775</xdr:colOff>
      <xdr:row>32</xdr:row>
      <xdr:rowOff>0</xdr:rowOff>
    </xdr:to>
    <xdr:pic>
      <xdr:nvPicPr>
        <xdr:cNvPr id="27" name="Рисунок 26" descr="rivoli-3200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525" y="174783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0</xdr:col>
      <xdr:colOff>1247775</xdr:colOff>
      <xdr:row>35</xdr:row>
      <xdr:rowOff>0</xdr:rowOff>
    </xdr:to>
    <xdr:pic>
      <xdr:nvPicPr>
        <xdr:cNvPr id="28" name="Рисунок 27" descr="rivoli-3200-ab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525" y="187356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35</xdr:row>
      <xdr:rowOff>19050</xdr:rowOff>
    </xdr:from>
    <xdr:to>
      <xdr:col>0</xdr:col>
      <xdr:colOff>1247775</xdr:colOff>
      <xdr:row>35</xdr:row>
      <xdr:rowOff>1257300</xdr:rowOff>
    </xdr:to>
    <xdr:pic>
      <xdr:nvPicPr>
        <xdr:cNvPr id="29" name="Рисунок 28" descr="strazy-square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525" y="199929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36</xdr:row>
      <xdr:rowOff>19050</xdr:rowOff>
    </xdr:from>
    <xdr:to>
      <xdr:col>0</xdr:col>
      <xdr:colOff>1247775</xdr:colOff>
      <xdr:row>36</xdr:row>
      <xdr:rowOff>1257300</xdr:rowOff>
    </xdr:to>
    <xdr:pic>
      <xdr:nvPicPr>
        <xdr:cNvPr id="30" name="Рисунок 29" descr="strazy-square-ab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525" y="212598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37</xdr:row>
      <xdr:rowOff>19050</xdr:rowOff>
    </xdr:from>
    <xdr:to>
      <xdr:col>0</xdr:col>
      <xdr:colOff>1247775</xdr:colOff>
      <xdr:row>37</xdr:row>
      <xdr:rowOff>1257300</xdr:rowOff>
    </xdr:to>
    <xdr:pic>
      <xdr:nvPicPr>
        <xdr:cNvPr id="31" name="Рисунок 30" descr="strazy-trilliant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525" y="225266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38</xdr:row>
      <xdr:rowOff>19050</xdr:rowOff>
    </xdr:from>
    <xdr:to>
      <xdr:col>0</xdr:col>
      <xdr:colOff>1247775</xdr:colOff>
      <xdr:row>38</xdr:row>
      <xdr:rowOff>1257300</xdr:rowOff>
    </xdr:to>
    <xdr:pic>
      <xdr:nvPicPr>
        <xdr:cNvPr id="32" name="Рисунок 31" descr="strazy-trilliant-bluish-ab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525" y="23793450"/>
          <a:ext cx="1238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topLeftCell="C1" workbookViewId="0">
      <selection activeCell="M5" sqref="M5"/>
    </sheetView>
  </sheetViews>
  <sheetFormatPr defaultRowHeight="15"/>
  <cols>
    <col min="1" max="1" width="18.85546875" customWidth="1"/>
    <col min="2" max="2" width="8.42578125" customWidth="1"/>
    <col min="3" max="3" width="22.85546875" customWidth="1"/>
    <col min="4" max="6" width="15.28515625" customWidth="1"/>
    <col min="7" max="7" width="15.5703125" style="38" hidden="1" customWidth="1"/>
    <col min="8" max="8" width="15.5703125" hidden="1" customWidth="1"/>
    <col min="9" max="9" width="15.5703125" customWidth="1"/>
    <col min="10" max="10" width="15.5703125" hidden="1" customWidth="1"/>
    <col min="11" max="11" width="15.28515625" customWidth="1"/>
    <col min="12" max="12" width="19" customWidth="1"/>
    <col min="13" max="13" width="26.28515625" customWidth="1"/>
    <col min="14" max="14" width="7.85546875" hidden="1" customWidth="1"/>
  </cols>
  <sheetData>
    <row r="1" spans="1:14" ht="26.25" customHeight="1">
      <c r="A1" s="2" t="s">
        <v>0</v>
      </c>
      <c r="B1" s="2"/>
      <c r="C1" s="3"/>
      <c r="D1" s="62" t="s">
        <v>16</v>
      </c>
      <c r="E1" s="62"/>
      <c r="F1" s="62"/>
      <c r="G1" s="62"/>
      <c r="H1" s="30"/>
      <c r="I1" s="33"/>
      <c r="J1" s="33"/>
      <c r="K1" s="68" t="s">
        <v>15</v>
      </c>
      <c r="L1" s="69"/>
      <c r="M1" s="6"/>
    </row>
    <row r="2" spans="1:14" ht="26.25" customHeight="1">
      <c r="A2" s="2"/>
      <c r="B2" s="2"/>
      <c r="C2" s="4"/>
      <c r="D2" s="63"/>
      <c r="E2" s="63"/>
      <c r="F2" s="63"/>
      <c r="G2" s="63"/>
      <c r="H2" s="31"/>
      <c r="I2" s="34"/>
      <c r="J2" s="34"/>
      <c r="K2" s="70"/>
      <c r="L2" s="71"/>
      <c r="M2" s="7" t="s">
        <v>12</v>
      </c>
    </row>
    <row r="3" spans="1:14" ht="26.25" customHeight="1">
      <c r="A3" s="2"/>
      <c r="B3" s="2"/>
      <c r="C3" s="5"/>
      <c r="D3" s="64"/>
      <c r="E3" s="64"/>
      <c r="F3" s="64"/>
      <c r="G3" s="64"/>
      <c r="H3" s="32"/>
      <c r="I3" s="35"/>
      <c r="J3" s="35"/>
      <c r="K3" s="72"/>
      <c r="L3" s="73"/>
      <c r="M3" s="87">
        <f>SUM(N:N)</f>
        <v>0</v>
      </c>
    </row>
    <row r="4" spans="1:14" ht="18" customHeight="1">
      <c r="A4" s="65" t="s">
        <v>8</v>
      </c>
      <c r="B4" s="65"/>
      <c r="C4" s="65"/>
      <c r="D4" s="66" t="s">
        <v>17</v>
      </c>
      <c r="E4" s="67"/>
      <c r="F4" s="67"/>
      <c r="G4" s="67"/>
      <c r="H4" s="67"/>
      <c r="I4" s="67"/>
      <c r="J4" s="67"/>
      <c r="K4" s="67"/>
      <c r="L4" s="67"/>
      <c r="M4" s="53">
        <v>140</v>
      </c>
    </row>
    <row r="5" spans="1:14" ht="18" customHeight="1">
      <c r="A5" s="74" t="s">
        <v>9</v>
      </c>
      <c r="B5" s="74"/>
      <c r="C5" s="74"/>
      <c r="D5" s="57"/>
      <c r="E5" s="58"/>
      <c r="F5" s="58"/>
      <c r="G5" s="58"/>
      <c r="H5" s="58"/>
      <c r="I5" s="58"/>
      <c r="J5" s="58"/>
      <c r="K5" s="58"/>
      <c r="L5" s="58"/>
      <c r="M5" s="53">
        <v>73</v>
      </c>
    </row>
    <row r="6" spans="1:14" ht="18" customHeight="1">
      <c r="A6" s="56" t="s">
        <v>10</v>
      </c>
      <c r="B6" s="56"/>
      <c r="C6" s="56"/>
      <c r="D6" s="57"/>
      <c r="E6" s="58"/>
      <c r="F6" s="58"/>
      <c r="G6" s="58"/>
      <c r="H6" s="58"/>
      <c r="I6" s="58"/>
      <c r="J6" s="58"/>
      <c r="K6" s="58"/>
      <c r="L6" s="58"/>
      <c r="M6" s="1"/>
    </row>
    <row r="7" spans="1:14" ht="10.5" customHeight="1">
      <c r="A7" s="27"/>
      <c r="B7" s="27"/>
      <c r="C7" s="27"/>
      <c r="D7" s="28"/>
      <c r="E7" s="28"/>
      <c r="F7" s="28"/>
      <c r="G7" s="36"/>
      <c r="H7" s="28"/>
      <c r="I7" s="28"/>
      <c r="J7" s="28"/>
      <c r="K7" s="28"/>
      <c r="L7" s="29"/>
    </row>
    <row r="8" spans="1:14" ht="38.25" customHeight="1">
      <c r="A8" s="39" t="s">
        <v>1</v>
      </c>
      <c r="B8" s="40" t="s">
        <v>14</v>
      </c>
      <c r="C8" s="41" t="s">
        <v>2</v>
      </c>
      <c r="D8" s="39" t="s">
        <v>13</v>
      </c>
      <c r="E8" s="39" t="s">
        <v>3</v>
      </c>
      <c r="F8" s="39" t="s">
        <v>4</v>
      </c>
      <c r="G8" s="54" t="s">
        <v>60</v>
      </c>
      <c r="H8" s="43" t="s">
        <v>58</v>
      </c>
      <c r="I8" s="42" t="s">
        <v>59</v>
      </c>
      <c r="J8" s="42" t="s">
        <v>5</v>
      </c>
      <c r="K8" s="39" t="s">
        <v>6</v>
      </c>
      <c r="L8" s="55" t="s">
        <v>7</v>
      </c>
    </row>
    <row r="9" spans="1:14" ht="99.75" customHeight="1">
      <c r="A9" s="16"/>
      <c r="B9" s="15" t="s">
        <v>57</v>
      </c>
      <c r="C9" s="16" t="s">
        <v>18</v>
      </c>
      <c r="D9" s="13" t="s">
        <v>36</v>
      </c>
      <c r="E9" s="13" t="s">
        <v>38</v>
      </c>
      <c r="F9" s="13" t="s">
        <v>56</v>
      </c>
      <c r="G9" s="44">
        <v>105</v>
      </c>
      <c r="H9" s="49">
        <f>G9/100*80</f>
        <v>84</v>
      </c>
      <c r="I9" s="49">
        <f>G9/$M$4</f>
        <v>0.75</v>
      </c>
      <c r="J9" s="49">
        <f>I9*$M$5</f>
        <v>54.75</v>
      </c>
      <c r="K9" s="13"/>
      <c r="L9" s="14"/>
      <c r="N9" s="85">
        <f>I9*L9</f>
        <v>0</v>
      </c>
    </row>
    <row r="10" spans="1:14" ht="50.25" customHeight="1">
      <c r="A10" s="75"/>
      <c r="B10" s="17" t="s">
        <v>57</v>
      </c>
      <c r="C10" s="78" t="s">
        <v>19</v>
      </c>
      <c r="D10" s="81" t="s">
        <v>36</v>
      </c>
      <c r="E10" s="8" t="s">
        <v>39</v>
      </c>
      <c r="F10" s="8" t="s">
        <v>56</v>
      </c>
      <c r="G10" s="46">
        <v>114</v>
      </c>
      <c r="H10" s="49">
        <f t="shared" ref="H10:H39" si="0">G10/100*80</f>
        <v>91.199999999999989</v>
      </c>
      <c r="I10" s="49">
        <f t="shared" ref="I10:I39" si="1">G10/$M$4</f>
        <v>0.81428571428571428</v>
      </c>
      <c r="J10" s="49">
        <f t="shared" ref="J10:J39" si="2">I10*$M$5</f>
        <v>59.442857142857143</v>
      </c>
      <c r="K10" s="8"/>
      <c r="L10" s="11"/>
      <c r="M10" s="1"/>
      <c r="N10" s="85">
        <f t="shared" ref="N10:N39" si="3">I10*L10</f>
        <v>0</v>
      </c>
    </row>
    <row r="11" spans="1:14" ht="50.25" customHeight="1">
      <c r="A11" s="76"/>
      <c r="B11" s="22" t="s">
        <v>57</v>
      </c>
      <c r="C11" s="80"/>
      <c r="D11" s="83"/>
      <c r="E11" s="21" t="s">
        <v>40</v>
      </c>
      <c r="F11" s="21" t="s">
        <v>56</v>
      </c>
      <c r="G11" s="47">
        <v>160</v>
      </c>
      <c r="H11" s="51">
        <f t="shared" si="0"/>
        <v>128</v>
      </c>
      <c r="I11" s="51">
        <f t="shared" si="1"/>
        <v>1.1428571428571428</v>
      </c>
      <c r="J11" s="51">
        <f t="shared" si="2"/>
        <v>83.428571428571431</v>
      </c>
      <c r="K11" s="21"/>
      <c r="L11" s="23"/>
      <c r="M11" s="1"/>
      <c r="N11" s="85">
        <f t="shared" si="3"/>
        <v>0</v>
      </c>
    </row>
    <row r="12" spans="1:14" ht="99.75" customHeight="1">
      <c r="A12" s="16"/>
      <c r="B12" s="15" t="s">
        <v>57</v>
      </c>
      <c r="C12" s="16" t="s">
        <v>20</v>
      </c>
      <c r="D12" s="13" t="s">
        <v>36</v>
      </c>
      <c r="E12" s="13" t="s">
        <v>41</v>
      </c>
      <c r="F12" s="13" t="s">
        <v>56</v>
      </c>
      <c r="G12" s="44">
        <v>35</v>
      </c>
      <c r="H12" s="45">
        <f t="shared" si="0"/>
        <v>28</v>
      </c>
      <c r="I12" s="45">
        <f t="shared" si="1"/>
        <v>0.25</v>
      </c>
      <c r="J12" s="45">
        <f t="shared" si="2"/>
        <v>18.25</v>
      </c>
      <c r="K12" s="13"/>
      <c r="L12" s="26"/>
      <c r="M12" s="1"/>
      <c r="N12" s="85">
        <f t="shared" si="3"/>
        <v>0</v>
      </c>
    </row>
    <row r="13" spans="1:14" ht="99.75" customHeight="1">
      <c r="A13" s="16"/>
      <c r="B13" s="15" t="s">
        <v>57</v>
      </c>
      <c r="C13" s="16" t="s">
        <v>21</v>
      </c>
      <c r="D13" s="13" t="s">
        <v>36</v>
      </c>
      <c r="E13" s="13" t="s">
        <v>41</v>
      </c>
      <c r="F13" s="13" t="s">
        <v>56</v>
      </c>
      <c r="G13" s="44">
        <v>48</v>
      </c>
      <c r="H13" s="49">
        <f t="shared" si="0"/>
        <v>38.4</v>
      </c>
      <c r="I13" s="49">
        <f t="shared" si="1"/>
        <v>0.34285714285714286</v>
      </c>
      <c r="J13" s="49">
        <f t="shared" si="2"/>
        <v>25.028571428571428</v>
      </c>
      <c r="K13" s="13"/>
      <c r="L13" s="26"/>
      <c r="M13" s="1"/>
      <c r="N13" s="85">
        <f t="shared" si="3"/>
        <v>0</v>
      </c>
    </row>
    <row r="14" spans="1:14" ht="50.25" customHeight="1">
      <c r="A14" s="75"/>
      <c r="B14" s="17" t="s">
        <v>57</v>
      </c>
      <c r="C14" s="78" t="s">
        <v>22</v>
      </c>
      <c r="D14" s="81" t="s">
        <v>36</v>
      </c>
      <c r="E14" s="8" t="s">
        <v>42</v>
      </c>
      <c r="F14" s="8" t="s">
        <v>56</v>
      </c>
      <c r="G14" s="46">
        <v>57</v>
      </c>
      <c r="H14" s="49">
        <f t="shared" si="0"/>
        <v>45.599999999999994</v>
      </c>
      <c r="I14" s="49">
        <f t="shared" si="1"/>
        <v>0.40714285714285714</v>
      </c>
      <c r="J14" s="49">
        <f t="shared" si="2"/>
        <v>29.721428571428572</v>
      </c>
      <c r="K14" s="8"/>
      <c r="L14" s="11"/>
      <c r="M14" s="1"/>
      <c r="N14" s="85">
        <f t="shared" si="3"/>
        <v>0</v>
      </c>
    </row>
    <row r="15" spans="1:14" ht="50.25" customHeight="1">
      <c r="A15" s="76"/>
      <c r="B15" s="22" t="s">
        <v>57</v>
      </c>
      <c r="C15" s="80"/>
      <c r="D15" s="83"/>
      <c r="E15" s="21" t="s">
        <v>43</v>
      </c>
      <c r="F15" s="21" t="s">
        <v>56</v>
      </c>
      <c r="G15" s="47">
        <v>67</v>
      </c>
      <c r="H15" s="52">
        <f t="shared" si="0"/>
        <v>53.6</v>
      </c>
      <c r="I15" s="52">
        <f t="shared" si="1"/>
        <v>0.47857142857142859</v>
      </c>
      <c r="J15" s="52">
        <f t="shared" si="2"/>
        <v>34.93571428571429</v>
      </c>
      <c r="K15" s="21"/>
      <c r="L15" s="23"/>
      <c r="M15" s="1"/>
      <c r="N15" s="85">
        <f t="shared" si="3"/>
        <v>0</v>
      </c>
    </row>
    <row r="16" spans="1:14" ht="50.25" customHeight="1">
      <c r="A16" s="75"/>
      <c r="B16" s="17" t="s">
        <v>57</v>
      </c>
      <c r="C16" s="78" t="s">
        <v>23</v>
      </c>
      <c r="D16" s="81" t="s">
        <v>36</v>
      </c>
      <c r="E16" s="8" t="s">
        <v>42</v>
      </c>
      <c r="F16" s="8" t="s">
        <v>56</v>
      </c>
      <c r="G16" s="46">
        <v>57</v>
      </c>
      <c r="H16" s="49">
        <f t="shared" si="0"/>
        <v>45.599999999999994</v>
      </c>
      <c r="I16" s="49">
        <f t="shared" si="1"/>
        <v>0.40714285714285714</v>
      </c>
      <c r="J16" s="49">
        <f t="shared" si="2"/>
        <v>29.721428571428572</v>
      </c>
      <c r="K16" s="8"/>
      <c r="L16" s="11"/>
      <c r="M16" s="1"/>
      <c r="N16" s="85">
        <f t="shared" si="3"/>
        <v>0</v>
      </c>
    </row>
    <row r="17" spans="1:14" ht="50.25" customHeight="1">
      <c r="A17" s="76"/>
      <c r="B17" s="22" t="s">
        <v>57</v>
      </c>
      <c r="C17" s="80"/>
      <c r="D17" s="83"/>
      <c r="E17" s="21" t="s">
        <v>43</v>
      </c>
      <c r="F17" s="21" t="s">
        <v>56</v>
      </c>
      <c r="G17" s="50">
        <v>86</v>
      </c>
      <c r="H17" s="52">
        <f t="shared" si="0"/>
        <v>68.8</v>
      </c>
      <c r="I17" s="52">
        <f t="shared" si="1"/>
        <v>0.61428571428571432</v>
      </c>
      <c r="J17" s="52">
        <f t="shared" si="2"/>
        <v>44.842857142857149</v>
      </c>
      <c r="K17" s="21"/>
      <c r="L17" s="23"/>
      <c r="M17" s="1"/>
      <c r="N17" s="85">
        <f t="shared" si="3"/>
        <v>0</v>
      </c>
    </row>
    <row r="18" spans="1:14" ht="50.25" customHeight="1">
      <c r="A18" s="75"/>
      <c r="B18" s="17" t="s">
        <v>57</v>
      </c>
      <c r="C18" s="78" t="s">
        <v>24</v>
      </c>
      <c r="D18" s="81" t="s">
        <v>36</v>
      </c>
      <c r="E18" s="8" t="s">
        <v>44</v>
      </c>
      <c r="F18" s="8" t="s">
        <v>56</v>
      </c>
      <c r="G18" s="48">
        <v>86</v>
      </c>
      <c r="H18" s="49">
        <f t="shared" si="0"/>
        <v>68.8</v>
      </c>
      <c r="I18" s="49">
        <f t="shared" si="1"/>
        <v>0.61428571428571432</v>
      </c>
      <c r="J18" s="49">
        <f t="shared" si="2"/>
        <v>44.842857142857149</v>
      </c>
      <c r="K18" s="8"/>
      <c r="L18" s="11"/>
      <c r="M18" s="1"/>
      <c r="N18" s="85">
        <f t="shared" si="3"/>
        <v>0</v>
      </c>
    </row>
    <row r="19" spans="1:14" ht="50.25" customHeight="1">
      <c r="A19" s="76"/>
      <c r="B19" s="22" t="s">
        <v>57</v>
      </c>
      <c r="C19" s="80"/>
      <c r="D19" s="83"/>
      <c r="E19" s="21" t="s">
        <v>45</v>
      </c>
      <c r="F19" s="21" t="s">
        <v>56</v>
      </c>
      <c r="G19" s="47">
        <v>228</v>
      </c>
      <c r="H19" s="51">
        <f t="shared" si="0"/>
        <v>182.39999999999998</v>
      </c>
      <c r="I19" s="51">
        <f t="shared" si="1"/>
        <v>1.6285714285714286</v>
      </c>
      <c r="J19" s="51">
        <f t="shared" si="2"/>
        <v>118.88571428571429</v>
      </c>
      <c r="K19" s="21"/>
      <c r="L19" s="23"/>
      <c r="M19" s="1"/>
      <c r="N19" s="85">
        <f t="shared" si="3"/>
        <v>0</v>
      </c>
    </row>
    <row r="20" spans="1:14" ht="20.25" customHeight="1">
      <c r="A20" s="75"/>
      <c r="B20" s="17" t="s">
        <v>57</v>
      </c>
      <c r="C20" s="78" t="s">
        <v>25</v>
      </c>
      <c r="D20" s="81" t="s">
        <v>36</v>
      </c>
      <c r="E20" s="18" t="s">
        <v>53</v>
      </c>
      <c r="F20" s="18" t="s">
        <v>56</v>
      </c>
      <c r="G20" s="48">
        <v>23</v>
      </c>
      <c r="H20" s="49">
        <f t="shared" si="0"/>
        <v>18.400000000000002</v>
      </c>
      <c r="I20" s="49">
        <f t="shared" si="1"/>
        <v>0.16428571428571428</v>
      </c>
      <c r="J20" s="49">
        <f t="shared" si="2"/>
        <v>11.992857142857142</v>
      </c>
      <c r="K20" s="18"/>
      <c r="L20" s="24"/>
      <c r="M20" s="1"/>
      <c r="N20" s="85">
        <f t="shared" si="3"/>
        <v>0</v>
      </c>
    </row>
    <row r="21" spans="1:14" ht="20.25" customHeight="1">
      <c r="A21" s="77"/>
      <c r="B21" s="19" t="s">
        <v>57</v>
      </c>
      <c r="C21" s="79"/>
      <c r="D21" s="82"/>
      <c r="E21" s="20" t="s">
        <v>54</v>
      </c>
      <c r="F21" s="20" t="s">
        <v>56</v>
      </c>
      <c r="G21" s="50">
        <v>35</v>
      </c>
      <c r="H21" s="52">
        <f t="shared" si="0"/>
        <v>28</v>
      </c>
      <c r="I21" s="52">
        <f t="shared" si="1"/>
        <v>0.25</v>
      </c>
      <c r="J21" s="52">
        <f t="shared" si="2"/>
        <v>18.25</v>
      </c>
      <c r="K21" s="20"/>
      <c r="L21" s="25"/>
      <c r="M21" s="1"/>
      <c r="N21" s="85">
        <f t="shared" si="3"/>
        <v>0</v>
      </c>
    </row>
    <row r="22" spans="1:14" ht="20.25" customHeight="1">
      <c r="A22" s="77"/>
      <c r="B22" s="19" t="s">
        <v>57</v>
      </c>
      <c r="C22" s="79"/>
      <c r="D22" s="82"/>
      <c r="E22" s="20" t="s">
        <v>55</v>
      </c>
      <c r="F22" s="20" t="s">
        <v>56</v>
      </c>
      <c r="G22" s="50">
        <v>67</v>
      </c>
      <c r="H22" s="52">
        <f t="shared" si="0"/>
        <v>53.6</v>
      </c>
      <c r="I22" s="52">
        <f t="shared" si="1"/>
        <v>0.47857142857142859</v>
      </c>
      <c r="J22" s="52">
        <f t="shared" si="2"/>
        <v>34.93571428571429</v>
      </c>
      <c r="K22" s="20"/>
      <c r="L22" s="25"/>
      <c r="M22" s="1"/>
      <c r="N22" s="85">
        <f t="shared" si="3"/>
        <v>0</v>
      </c>
    </row>
    <row r="23" spans="1:14" ht="20.25" customHeight="1">
      <c r="A23" s="77"/>
      <c r="B23" s="19" t="s">
        <v>57</v>
      </c>
      <c r="C23" s="79"/>
      <c r="D23" s="82"/>
      <c r="E23" s="20" t="s">
        <v>44</v>
      </c>
      <c r="F23" s="20" t="s">
        <v>56</v>
      </c>
      <c r="G23" s="50">
        <v>86</v>
      </c>
      <c r="H23" s="52">
        <f t="shared" si="0"/>
        <v>68.8</v>
      </c>
      <c r="I23" s="52">
        <f t="shared" si="1"/>
        <v>0.61428571428571432</v>
      </c>
      <c r="J23" s="52">
        <f t="shared" si="2"/>
        <v>44.842857142857149</v>
      </c>
      <c r="K23" s="20"/>
      <c r="L23" s="25"/>
      <c r="M23" s="1"/>
      <c r="N23" s="85">
        <f t="shared" si="3"/>
        <v>0</v>
      </c>
    </row>
    <row r="24" spans="1:14" ht="20.25" customHeight="1">
      <c r="A24" s="76"/>
      <c r="B24" s="22" t="s">
        <v>57</v>
      </c>
      <c r="C24" s="80"/>
      <c r="D24" s="83"/>
      <c r="E24" s="21" t="s">
        <v>45</v>
      </c>
      <c r="F24" s="21" t="s">
        <v>56</v>
      </c>
      <c r="G24" s="47">
        <v>247</v>
      </c>
      <c r="H24" s="51">
        <f t="shared" si="0"/>
        <v>197.60000000000002</v>
      </c>
      <c r="I24" s="51">
        <f t="shared" si="1"/>
        <v>1.7642857142857142</v>
      </c>
      <c r="J24" s="51">
        <f t="shared" si="2"/>
        <v>128.79285714285714</v>
      </c>
      <c r="K24" s="21"/>
      <c r="L24" s="23"/>
      <c r="M24" s="1"/>
      <c r="N24" s="85">
        <f t="shared" si="3"/>
        <v>0</v>
      </c>
    </row>
    <row r="25" spans="1:14" ht="99.75" customHeight="1">
      <c r="A25" s="16"/>
      <c r="B25" s="15" t="s">
        <v>57</v>
      </c>
      <c r="C25" s="16" t="s">
        <v>26</v>
      </c>
      <c r="D25" s="13" t="s">
        <v>36</v>
      </c>
      <c r="E25" s="13" t="s">
        <v>46</v>
      </c>
      <c r="F25" s="13" t="s">
        <v>56</v>
      </c>
      <c r="G25" s="44">
        <v>48</v>
      </c>
      <c r="H25" s="45">
        <f t="shared" si="0"/>
        <v>38.4</v>
      </c>
      <c r="I25" s="45">
        <f t="shared" si="1"/>
        <v>0.34285714285714286</v>
      </c>
      <c r="J25" s="45">
        <f t="shared" si="2"/>
        <v>25.028571428571428</v>
      </c>
      <c r="K25" s="13"/>
      <c r="L25" s="26"/>
      <c r="M25" s="1"/>
      <c r="N25" s="85">
        <f t="shared" si="3"/>
        <v>0</v>
      </c>
    </row>
    <row r="26" spans="1:14" ht="99.75" customHeight="1">
      <c r="A26" s="16"/>
      <c r="B26" s="15" t="s">
        <v>57</v>
      </c>
      <c r="C26" s="16" t="s">
        <v>27</v>
      </c>
      <c r="D26" s="13" t="s">
        <v>36</v>
      </c>
      <c r="E26" s="13" t="s">
        <v>46</v>
      </c>
      <c r="F26" s="13" t="s">
        <v>56</v>
      </c>
      <c r="G26" s="46">
        <v>57</v>
      </c>
      <c r="H26" s="45">
        <f t="shared" si="0"/>
        <v>45.599999999999994</v>
      </c>
      <c r="I26" s="45">
        <f t="shared" si="1"/>
        <v>0.40714285714285714</v>
      </c>
      <c r="J26" s="45">
        <f t="shared" si="2"/>
        <v>29.721428571428572</v>
      </c>
      <c r="K26" s="13"/>
      <c r="L26" s="26"/>
      <c r="M26" s="1"/>
      <c r="N26" s="85">
        <f t="shared" si="3"/>
        <v>0</v>
      </c>
    </row>
    <row r="27" spans="1:14" ht="99.75" customHeight="1">
      <c r="A27" s="16"/>
      <c r="B27" s="15" t="s">
        <v>57</v>
      </c>
      <c r="C27" s="16" t="s">
        <v>28</v>
      </c>
      <c r="D27" s="13" t="s">
        <v>36</v>
      </c>
      <c r="E27" s="13" t="s">
        <v>47</v>
      </c>
      <c r="F27" s="13" t="s">
        <v>56</v>
      </c>
      <c r="G27" s="48">
        <v>23</v>
      </c>
      <c r="H27" s="45">
        <f t="shared" si="0"/>
        <v>18.400000000000002</v>
      </c>
      <c r="I27" s="45">
        <f t="shared" si="1"/>
        <v>0.16428571428571428</v>
      </c>
      <c r="J27" s="45">
        <f t="shared" si="2"/>
        <v>11.992857142857142</v>
      </c>
      <c r="K27" s="13"/>
      <c r="L27" s="26"/>
      <c r="M27" s="1"/>
      <c r="N27" s="85">
        <f t="shared" si="3"/>
        <v>0</v>
      </c>
    </row>
    <row r="28" spans="1:14" ht="99.75" customHeight="1">
      <c r="A28" s="16"/>
      <c r="B28" s="15" t="s">
        <v>57</v>
      </c>
      <c r="C28" s="16" t="s">
        <v>29</v>
      </c>
      <c r="D28" s="13" t="s">
        <v>36</v>
      </c>
      <c r="E28" s="13" t="s">
        <v>47</v>
      </c>
      <c r="F28" s="13" t="s">
        <v>56</v>
      </c>
      <c r="G28" s="48">
        <v>23</v>
      </c>
      <c r="H28" s="49">
        <f t="shared" si="0"/>
        <v>18.400000000000002</v>
      </c>
      <c r="I28" s="49">
        <f t="shared" si="1"/>
        <v>0.16428571428571428</v>
      </c>
      <c r="J28" s="49">
        <f t="shared" si="2"/>
        <v>11.992857142857142</v>
      </c>
      <c r="K28" s="13"/>
      <c r="L28" s="26"/>
      <c r="M28" s="1"/>
      <c r="N28" s="85">
        <f t="shared" si="3"/>
        <v>0</v>
      </c>
    </row>
    <row r="29" spans="1:14" ht="24.75" customHeight="1">
      <c r="A29" s="75"/>
      <c r="B29" s="17" t="s">
        <v>57</v>
      </c>
      <c r="C29" s="78" t="s">
        <v>30</v>
      </c>
      <c r="D29" s="81" t="s">
        <v>36</v>
      </c>
      <c r="E29" s="18" t="s">
        <v>48</v>
      </c>
      <c r="F29" s="18" t="s">
        <v>56</v>
      </c>
      <c r="G29" s="48">
        <v>57</v>
      </c>
      <c r="H29" s="49">
        <f t="shared" si="0"/>
        <v>45.599999999999994</v>
      </c>
      <c r="I29" s="49">
        <f t="shared" si="1"/>
        <v>0.40714285714285714</v>
      </c>
      <c r="J29" s="49">
        <f t="shared" si="2"/>
        <v>29.721428571428572</v>
      </c>
      <c r="K29" s="18"/>
      <c r="L29" s="24"/>
      <c r="M29" s="1"/>
      <c r="N29" s="85">
        <f t="shared" si="3"/>
        <v>0</v>
      </c>
    </row>
    <row r="30" spans="1:14" ht="24.75" customHeight="1">
      <c r="A30" s="77"/>
      <c r="B30" s="19" t="s">
        <v>57</v>
      </c>
      <c r="C30" s="79"/>
      <c r="D30" s="82"/>
      <c r="E30" s="20" t="s">
        <v>49</v>
      </c>
      <c r="F30" s="20" t="s">
        <v>56</v>
      </c>
      <c r="G30" s="46">
        <v>57</v>
      </c>
      <c r="H30" s="52">
        <f t="shared" si="0"/>
        <v>45.599999999999994</v>
      </c>
      <c r="I30" s="52">
        <f t="shared" si="1"/>
        <v>0.40714285714285714</v>
      </c>
      <c r="J30" s="52">
        <f t="shared" si="2"/>
        <v>29.721428571428572</v>
      </c>
      <c r="K30" s="20"/>
      <c r="L30" s="25"/>
      <c r="M30" s="1"/>
      <c r="N30" s="85">
        <f t="shared" si="3"/>
        <v>0</v>
      </c>
    </row>
    <row r="31" spans="1:14" ht="24.75" customHeight="1">
      <c r="A31" s="77"/>
      <c r="B31" s="19" t="s">
        <v>57</v>
      </c>
      <c r="C31" s="79"/>
      <c r="D31" s="82"/>
      <c r="E31" s="20" t="s">
        <v>50</v>
      </c>
      <c r="F31" s="20" t="s">
        <v>56</v>
      </c>
      <c r="G31" s="50">
        <v>86</v>
      </c>
      <c r="H31" s="52">
        <f t="shared" si="0"/>
        <v>68.8</v>
      </c>
      <c r="I31" s="52">
        <f t="shared" si="1"/>
        <v>0.61428571428571432</v>
      </c>
      <c r="J31" s="52">
        <f t="shared" si="2"/>
        <v>44.842857142857149</v>
      </c>
      <c r="K31" s="20"/>
      <c r="L31" s="25"/>
      <c r="M31" s="1"/>
      <c r="N31" s="85">
        <f t="shared" si="3"/>
        <v>0</v>
      </c>
    </row>
    <row r="32" spans="1:14" ht="24.75" customHeight="1">
      <c r="A32" s="76"/>
      <c r="B32" s="22" t="s">
        <v>57</v>
      </c>
      <c r="C32" s="80"/>
      <c r="D32" s="83"/>
      <c r="E32" s="21" t="s">
        <v>51</v>
      </c>
      <c r="F32" s="21" t="s">
        <v>56</v>
      </c>
      <c r="G32" s="47">
        <v>95</v>
      </c>
      <c r="H32" s="51">
        <f t="shared" si="0"/>
        <v>76</v>
      </c>
      <c r="I32" s="51">
        <f t="shared" si="1"/>
        <v>0.6785714285714286</v>
      </c>
      <c r="J32" s="51">
        <f t="shared" si="2"/>
        <v>49.535714285714285</v>
      </c>
      <c r="K32" s="21"/>
      <c r="L32" s="23"/>
      <c r="M32" s="1"/>
      <c r="N32" s="85">
        <f t="shared" si="3"/>
        <v>0</v>
      </c>
    </row>
    <row r="33" spans="1:14" ht="33" customHeight="1">
      <c r="A33" s="75"/>
      <c r="B33" s="19" t="s">
        <v>57</v>
      </c>
      <c r="C33" s="78" t="s">
        <v>31</v>
      </c>
      <c r="D33" s="81" t="s">
        <v>36</v>
      </c>
      <c r="E33" s="8" t="s">
        <v>49</v>
      </c>
      <c r="F33" s="8" t="s">
        <v>56</v>
      </c>
      <c r="G33" s="50">
        <v>86</v>
      </c>
      <c r="H33" s="49">
        <f t="shared" si="0"/>
        <v>68.8</v>
      </c>
      <c r="I33" s="49">
        <f t="shared" si="1"/>
        <v>0.61428571428571432</v>
      </c>
      <c r="J33" s="49">
        <f t="shared" si="2"/>
        <v>44.842857142857149</v>
      </c>
      <c r="K33" s="8"/>
      <c r="L33" s="11"/>
      <c r="M33" s="1"/>
      <c r="N33" s="85">
        <f t="shared" si="3"/>
        <v>0</v>
      </c>
    </row>
    <row r="34" spans="1:14" ht="33" customHeight="1">
      <c r="A34" s="77"/>
      <c r="B34" s="19" t="s">
        <v>57</v>
      </c>
      <c r="C34" s="79"/>
      <c r="D34" s="84"/>
      <c r="E34" s="8" t="s">
        <v>50</v>
      </c>
      <c r="F34" s="8" t="s">
        <v>56</v>
      </c>
      <c r="G34" s="50">
        <v>95</v>
      </c>
      <c r="H34" s="52">
        <f t="shared" si="0"/>
        <v>76</v>
      </c>
      <c r="I34" s="52">
        <f t="shared" si="1"/>
        <v>0.6785714285714286</v>
      </c>
      <c r="J34" s="52">
        <f t="shared" si="2"/>
        <v>49.535714285714285</v>
      </c>
      <c r="K34" s="8"/>
      <c r="L34" s="11"/>
      <c r="M34" s="1"/>
      <c r="N34" s="85">
        <f t="shared" si="3"/>
        <v>0</v>
      </c>
    </row>
    <row r="35" spans="1:14" ht="33" customHeight="1">
      <c r="A35" s="76"/>
      <c r="B35" s="22" t="s">
        <v>57</v>
      </c>
      <c r="C35" s="80"/>
      <c r="D35" s="83"/>
      <c r="E35" s="21" t="s">
        <v>51</v>
      </c>
      <c r="F35" s="21" t="s">
        <v>56</v>
      </c>
      <c r="G35" s="47">
        <v>105</v>
      </c>
      <c r="H35" s="51">
        <f t="shared" si="0"/>
        <v>84</v>
      </c>
      <c r="I35" s="51">
        <f t="shared" si="1"/>
        <v>0.75</v>
      </c>
      <c r="J35" s="51">
        <f t="shared" si="2"/>
        <v>54.75</v>
      </c>
      <c r="K35" s="21"/>
      <c r="L35" s="23"/>
      <c r="M35" s="1"/>
      <c r="N35" s="85">
        <f t="shared" si="3"/>
        <v>0</v>
      </c>
    </row>
    <row r="36" spans="1:14" ht="99.75" customHeight="1">
      <c r="A36" s="16"/>
      <c r="B36" s="15" t="s">
        <v>57</v>
      </c>
      <c r="C36" s="16" t="s">
        <v>32</v>
      </c>
      <c r="D36" s="13" t="s">
        <v>36</v>
      </c>
      <c r="E36" s="13" t="s">
        <v>41</v>
      </c>
      <c r="F36" s="13" t="s">
        <v>56</v>
      </c>
      <c r="G36" s="44">
        <v>48</v>
      </c>
      <c r="H36" s="45">
        <f t="shared" si="0"/>
        <v>38.4</v>
      </c>
      <c r="I36" s="45">
        <f t="shared" si="1"/>
        <v>0.34285714285714286</v>
      </c>
      <c r="J36" s="45">
        <f t="shared" si="2"/>
        <v>25.028571428571428</v>
      </c>
      <c r="K36" s="13"/>
      <c r="L36" s="26"/>
      <c r="M36" s="1"/>
      <c r="N36" s="85">
        <f t="shared" si="3"/>
        <v>0</v>
      </c>
    </row>
    <row r="37" spans="1:14" ht="99.75" customHeight="1">
      <c r="A37" s="16"/>
      <c r="B37" s="15" t="s">
        <v>57</v>
      </c>
      <c r="C37" s="16" t="s">
        <v>33</v>
      </c>
      <c r="D37" s="13" t="s">
        <v>36</v>
      </c>
      <c r="E37" s="13" t="s">
        <v>41</v>
      </c>
      <c r="F37" s="13" t="s">
        <v>56</v>
      </c>
      <c r="G37" s="44">
        <v>48</v>
      </c>
      <c r="H37" s="45">
        <f t="shared" si="0"/>
        <v>38.4</v>
      </c>
      <c r="I37" s="45">
        <f t="shared" si="1"/>
        <v>0.34285714285714286</v>
      </c>
      <c r="J37" s="45">
        <f t="shared" si="2"/>
        <v>25.028571428571428</v>
      </c>
      <c r="K37" s="13"/>
      <c r="L37" s="26"/>
      <c r="M37" s="1"/>
      <c r="N37" s="85">
        <f t="shared" si="3"/>
        <v>0</v>
      </c>
    </row>
    <row r="38" spans="1:14" ht="99.75" customHeight="1">
      <c r="A38" s="16"/>
      <c r="B38" s="15" t="s">
        <v>57</v>
      </c>
      <c r="C38" s="16" t="s">
        <v>34</v>
      </c>
      <c r="D38" s="13" t="s">
        <v>36</v>
      </c>
      <c r="E38" s="13" t="s">
        <v>41</v>
      </c>
      <c r="F38" s="13" t="s">
        <v>56</v>
      </c>
      <c r="G38" s="46">
        <v>114</v>
      </c>
      <c r="H38" s="45">
        <f t="shared" si="0"/>
        <v>91.199999999999989</v>
      </c>
      <c r="I38" s="45">
        <f t="shared" si="1"/>
        <v>0.81428571428571428</v>
      </c>
      <c r="J38" s="45">
        <f t="shared" si="2"/>
        <v>59.442857142857143</v>
      </c>
      <c r="K38" s="13"/>
      <c r="L38" s="26"/>
      <c r="M38" s="1"/>
      <c r="N38" s="85">
        <f t="shared" si="3"/>
        <v>0</v>
      </c>
    </row>
    <row r="39" spans="1:14" ht="99.75" customHeight="1">
      <c r="A39" s="16"/>
      <c r="B39" s="15" t="s">
        <v>57</v>
      </c>
      <c r="C39" s="16" t="s">
        <v>35</v>
      </c>
      <c r="D39" s="16" t="s">
        <v>37</v>
      </c>
      <c r="E39" s="13" t="s">
        <v>52</v>
      </c>
      <c r="F39" s="13" t="s">
        <v>56</v>
      </c>
      <c r="G39" s="44">
        <v>162</v>
      </c>
      <c r="H39" s="45">
        <f t="shared" si="0"/>
        <v>129.60000000000002</v>
      </c>
      <c r="I39" s="45">
        <f t="shared" si="1"/>
        <v>1.1571428571428573</v>
      </c>
      <c r="J39" s="45">
        <f t="shared" si="2"/>
        <v>84.471428571428575</v>
      </c>
      <c r="K39" s="13"/>
      <c r="L39" s="26"/>
      <c r="M39" s="1"/>
      <c r="N39" s="85">
        <f t="shared" si="3"/>
        <v>0</v>
      </c>
    </row>
    <row r="40" spans="1:14">
      <c r="A40" s="8"/>
      <c r="B40" s="10"/>
      <c r="C40" s="8"/>
      <c r="D40" s="9"/>
      <c r="E40" s="9"/>
      <c r="F40" s="8"/>
      <c r="G40" s="37"/>
      <c r="H40" s="12"/>
      <c r="I40" s="12"/>
      <c r="J40" s="12"/>
      <c r="K40" s="8"/>
      <c r="L40" s="11"/>
    </row>
    <row r="41" spans="1:14" ht="24.75" customHeight="1">
      <c r="A41" s="59" t="s">
        <v>11</v>
      </c>
      <c r="B41" s="60"/>
      <c r="C41" s="60"/>
      <c r="D41" s="60"/>
      <c r="E41" s="60"/>
      <c r="F41" s="60"/>
      <c r="G41" s="60"/>
      <c r="H41" s="60"/>
      <c r="I41" s="60"/>
      <c r="J41" s="60"/>
      <c r="K41" s="61"/>
      <c r="L41" s="86">
        <f>SUM(N:N)</f>
        <v>0</v>
      </c>
    </row>
  </sheetData>
  <mergeCells count="30">
    <mergeCell ref="C29:C32"/>
    <mergeCell ref="C33:C35"/>
    <mergeCell ref="D29:D32"/>
    <mergeCell ref="D33:D35"/>
    <mergeCell ref="D10:D11"/>
    <mergeCell ref="D16:D17"/>
    <mergeCell ref="D14:D15"/>
    <mergeCell ref="D18:D19"/>
    <mergeCell ref="D20:D24"/>
    <mergeCell ref="C10:C11"/>
    <mergeCell ref="C14:C15"/>
    <mergeCell ref="C16:C17"/>
    <mergeCell ref="C18:C19"/>
    <mergeCell ref="C20:C24"/>
    <mergeCell ref="A6:C6"/>
    <mergeCell ref="D6:L6"/>
    <mergeCell ref="A41:K41"/>
    <mergeCell ref="D1:G3"/>
    <mergeCell ref="A4:C4"/>
    <mergeCell ref="D4:L4"/>
    <mergeCell ref="K1:L3"/>
    <mergeCell ref="A5:C5"/>
    <mergeCell ref="D5:L5"/>
    <mergeCell ref="A10:A11"/>
    <mergeCell ref="A14:A15"/>
    <mergeCell ref="A16:A17"/>
    <mergeCell ref="A18:A19"/>
    <mergeCell ref="A20:A24"/>
    <mergeCell ref="A29:A32"/>
    <mergeCell ref="A33:A3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Asur</cp:lastModifiedBy>
  <dcterms:created xsi:type="dcterms:W3CDTF">2016-10-20T14:27:03Z</dcterms:created>
  <dcterms:modified xsi:type="dcterms:W3CDTF">2022-06-01T02:18:08Z</dcterms:modified>
</cp:coreProperties>
</file>