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Default Extension="wdp" ContentType="image/vnd.ms-photo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00" yWindow="510" windowWidth="15570" windowHeight="7455"/>
  </bookViews>
  <sheets>
    <sheet name="Лист1" sheetId="1" r:id="rId1"/>
    <sheet name="Лист3" sheetId="3" r:id="rId2"/>
  </sheets>
  <externalReferences>
    <externalReference r:id="rId3"/>
  </externalReferences>
  <definedNames>
    <definedName name="_xlnm._FilterDatabase" localSheetId="0" hidden="1">Лист1!$B$14:$L$68</definedName>
    <definedName name="Вес_заказа">'[1]бланк заказа'!$F$307</definedName>
    <definedName name="Цена_0">2000</definedName>
    <definedName name="цена_1">1440</definedName>
    <definedName name="цена_2">1280</definedName>
    <definedName name="цена_3">1240</definedName>
  </definedNames>
  <calcPr calcId="144525"/>
</workbook>
</file>

<file path=xl/calcChain.xml><?xml version="1.0" encoding="utf-8"?>
<calcChain xmlns="http://schemas.openxmlformats.org/spreadsheetml/2006/main">
  <c r="M39" i="1"/>
  <c r="K39"/>
  <c r="I39"/>
  <c r="G39"/>
  <c r="M40"/>
  <c r="K40"/>
  <c r="I40"/>
  <c r="G40"/>
  <c r="M41"/>
  <c r="K41"/>
  <c r="I41"/>
  <c r="G41"/>
  <c r="M38"/>
  <c r="K38"/>
  <c r="I38"/>
  <c r="G38"/>
  <c r="M61"/>
  <c r="K61"/>
  <c r="I61"/>
  <c r="G61"/>
  <c r="M60"/>
  <c r="K60"/>
  <c r="I60"/>
  <c r="G60"/>
  <c r="M59"/>
  <c r="K59"/>
  <c r="I59"/>
  <c r="G59"/>
  <c r="M58"/>
  <c r="K58"/>
  <c r="I58"/>
  <c r="G58"/>
  <c r="M57"/>
  <c r="K57"/>
  <c r="I57"/>
  <c r="G57"/>
  <c r="M56"/>
  <c r="K56"/>
  <c r="I56"/>
  <c r="G56"/>
  <c r="M55"/>
  <c r="K55"/>
  <c r="I55"/>
  <c r="G55"/>
  <c r="M54"/>
  <c r="K54"/>
  <c r="I54"/>
  <c r="G54"/>
  <c r="M53"/>
  <c r="K53"/>
  <c r="I53"/>
  <c r="G53"/>
  <c r="M52"/>
  <c r="K52"/>
  <c r="I52"/>
  <c r="G52"/>
  <c r="M51"/>
  <c r="K51"/>
  <c r="I51"/>
  <c r="G51"/>
  <c r="M50"/>
  <c r="K50"/>
  <c r="I50"/>
  <c r="G50"/>
  <c r="M49"/>
  <c r="K49"/>
  <c r="I49"/>
  <c r="G49"/>
  <c r="M48"/>
  <c r="K48"/>
  <c r="I48"/>
  <c r="G48"/>
  <c r="M47"/>
  <c r="K47"/>
  <c r="I47"/>
  <c r="G47"/>
  <c r="M46"/>
  <c r="K46"/>
  <c r="I46"/>
  <c r="G46"/>
  <c r="M45"/>
  <c r="K45"/>
  <c r="I45"/>
  <c r="G45"/>
  <c r="M43"/>
  <c r="K43"/>
  <c r="I43"/>
  <c r="G43"/>
  <c r="M42"/>
  <c r="K42"/>
  <c r="I42"/>
  <c r="G42"/>
  <c r="M44"/>
  <c r="K44"/>
  <c r="I44"/>
  <c r="G44"/>
  <c r="M37"/>
  <c r="K37"/>
  <c r="I37"/>
  <c r="G37"/>
  <c r="M36"/>
  <c r="K36"/>
  <c r="I36"/>
  <c r="G36"/>
  <c r="M35"/>
  <c r="K35"/>
  <c r="I35"/>
  <c r="G35"/>
  <c r="M33"/>
  <c r="K33"/>
  <c r="I33"/>
  <c r="G33"/>
  <c r="M32"/>
  <c r="K32"/>
  <c r="I32"/>
  <c r="G32"/>
  <c r="M31"/>
  <c r="K31"/>
  <c r="I31"/>
  <c r="G31"/>
  <c r="M34"/>
  <c r="K34"/>
  <c r="I34"/>
  <c r="G34"/>
  <c r="M27"/>
  <c r="K27"/>
  <c r="I27"/>
  <c r="G27"/>
  <c r="M26"/>
  <c r="K26"/>
  <c r="I26"/>
  <c r="G26"/>
  <c r="M25"/>
  <c r="K25"/>
  <c r="I25"/>
  <c r="G25"/>
  <c r="M29"/>
  <c r="K29"/>
  <c r="I29"/>
  <c r="G29"/>
  <c r="M28"/>
  <c r="K28"/>
  <c r="I28"/>
  <c r="G28"/>
  <c r="M30"/>
  <c r="K30"/>
  <c r="I30"/>
  <c r="G30"/>
  <c r="M24"/>
  <c r="K24"/>
  <c r="I24"/>
  <c r="G24"/>
  <c r="M23"/>
  <c r="K23"/>
  <c r="I23"/>
  <c r="G23"/>
  <c r="M22"/>
  <c r="K22"/>
  <c r="I22"/>
  <c r="G22"/>
  <c r="M21"/>
  <c r="K21"/>
  <c r="I21"/>
  <c r="G21"/>
  <c r="M19"/>
  <c r="K19"/>
  <c r="I19"/>
  <c r="G19"/>
  <c r="M18"/>
  <c r="K18"/>
  <c r="I18"/>
  <c r="G18"/>
  <c r="M16"/>
  <c r="K16"/>
  <c r="I16"/>
  <c r="G16"/>
  <c r="M15"/>
  <c r="K15"/>
  <c r="I15"/>
  <c r="G15"/>
  <c r="I67" l="1"/>
  <c r="G67"/>
  <c r="I66"/>
  <c r="G66"/>
  <c r="I65"/>
  <c r="G65"/>
  <c r="I64"/>
  <c r="G64"/>
  <c r="I63"/>
  <c r="G63"/>
  <c r="I62"/>
  <c r="G62"/>
  <c r="I20"/>
  <c r="G20"/>
  <c r="I17"/>
  <c r="G17"/>
  <c r="M67" l="1"/>
  <c r="K67"/>
  <c r="M66"/>
  <c r="K66"/>
  <c r="M20" l="1"/>
  <c r="K20"/>
  <c r="M17"/>
  <c r="K17"/>
  <c r="M62"/>
  <c r="K62"/>
  <c r="A1" i="3" l="1"/>
  <c r="M65" i="1" l="1"/>
  <c r="K65"/>
  <c r="M64"/>
  <c r="K64"/>
  <c r="M63"/>
  <c r="K63"/>
  <c r="F9" l="1"/>
  <c r="H9"/>
  <c r="L8"/>
  <c r="J9"/>
</calcChain>
</file>

<file path=xl/sharedStrings.xml><?xml version="1.0" encoding="utf-8"?>
<sst xmlns="http://schemas.openxmlformats.org/spreadsheetml/2006/main" count="129" uniqueCount="77">
  <si>
    <t>38936</t>
  </si>
  <si>
    <t xml:space="preserve"> в начало &gt;&gt;</t>
  </si>
  <si>
    <t>Артикул</t>
  </si>
  <si>
    <t>Картинка</t>
  </si>
  <si>
    <t>кг</t>
  </si>
  <si>
    <r>
      <t>Общий вес заказа</t>
    </r>
    <r>
      <rPr>
        <sz val="14"/>
        <rFont val="Calibri"/>
        <family val="2"/>
        <charset val="204"/>
        <scheme val="minor"/>
      </rPr>
      <t xml:space="preserve"> (кг)</t>
    </r>
    <r>
      <rPr>
        <b/>
        <sz val="14"/>
        <rFont val="Calibri"/>
        <family val="2"/>
        <charset val="204"/>
        <scheme val="minor"/>
      </rPr>
      <t>:</t>
    </r>
  </si>
  <si>
    <t xml:space="preserve">Контактный телефон:  </t>
  </si>
  <si>
    <t>ФИО, организация, адрес:</t>
  </si>
  <si>
    <r>
      <t xml:space="preserve"> Бисер Preciosa </t>
    </r>
    <r>
      <rPr>
        <sz val="10"/>
        <color theme="1"/>
        <rFont val="Arial"/>
        <family val="2"/>
        <charset val="204"/>
      </rPr>
      <t>(размер 10/0)</t>
    </r>
  </si>
  <si>
    <t xml:space="preserve">Бланк заказа:  </t>
  </si>
  <si>
    <r>
      <rPr>
        <sz val="12"/>
        <color theme="1"/>
        <rFont val="Arial"/>
        <family val="2"/>
        <charset val="204"/>
      </rPr>
      <t xml:space="preserve">Магазин «Бисер, Бусинка, Страз» </t>
    </r>
    <r>
      <rPr>
        <sz val="10"/>
        <color theme="1"/>
        <rFont val="Arial"/>
        <family val="2"/>
        <charset val="204"/>
      </rPr>
      <t xml:space="preserve">                                                                           чешский бисер оптом, с доставкой по России                                                                                                                 </t>
    </r>
    <r>
      <rPr>
        <sz val="10"/>
        <color rgb="FFFF0000"/>
        <rFont val="Arial"/>
        <family val="2"/>
        <charset val="204"/>
      </rPr>
      <t>http://biser-businka-strass-18.com</t>
    </r>
    <r>
      <rPr>
        <sz val="10"/>
        <color theme="1"/>
        <rFont val="Arial"/>
        <family val="2"/>
        <charset val="204"/>
      </rPr>
      <t xml:space="preserve">                                                                                         </t>
    </r>
    <r>
      <rPr>
        <sz val="10"/>
        <color rgb="FF0070C0"/>
        <rFont val="Arial"/>
        <family val="2"/>
        <charset val="204"/>
      </rPr>
      <t>http://okeanbusin.ru</t>
    </r>
  </si>
  <si>
    <t>80010</t>
  </si>
  <si>
    <t>01151</t>
  </si>
  <si>
    <t>опт: +7 499 157-74,2890                        опт: +7 499 157-3151                                       заказ отправлять на: optotdel18@yandex.ru</t>
  </si>
  <si>
    <r>
      <t xml:space="preserve">Всего заказано на сумму </t>
    </r>
    <r>
      <rPr>
        <sz val="12"/>
        <rFont val="Arial"/>
        <family val="2"/>
        <charset val="204"/>
      </rPr>
      <t>(в долларах)</t>
    </r>
    <r>
      <rPr>
        <b/>
        <sz val="12"/>
        <rFont val="Arial"/>
        <family val="2"/>
        <charset val="204"/>
      </rPr>
      <t xml:space="preserve">: </t>
    </r>
  </si>
  <si>
    <t>01153</t>
  </si>
  <si>
    <t>03112</t>
  </si>
  <si>
    <t>38356</t>
  </si>
  <si>
    <t>68284</t>
  </si>
  <si>
    <t>Размер / диаметр</t>
  </si>
  <si>
    <t>Розничная цена</t>
  </si>
  <si>
    <t>Цена при покупке вместе с бисером:</t>
  </si>
  <si>
    <t>от 5 кг</t>
  </si>
  <si>
    <t>Цена при покупке только твинов на сумму:</t>
  </si>
  <si>
    <r>
      <t xml:space="preserve">  от </t>
    </r>
    <r>
      <rPr>
        <b/>
        <sz val="11"/>
        <color theme="1"/>
        <rFont val="Arial"/>
        <family val="2"/>
        <charset val="204"/>
      </rPr>
      <t>10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</si>
  <si>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</si>
  <si>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</si>
  <si>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r>
      <rPr>
        <b/>
        <sz val="14"/>
        <color theme="0"/>
        <rFont val="Arial Narrow"/>
        <family val="2"/>
        <charset val="204"/>
      </rPr>
      <t>Заказ</t>
    </r>
    <r>
      <rPr>
        <sz val="14"/>
        <color theme="0"/>
        <rFont val="Arial Narrow"/>
        <family val="2"/>
        <charset val="204"/>
      </rPr>
      <t xml:space="preserve">               1 ед.=50 гр.</t>
    </r>
  </si>
  <si>
    <t>Валюта расчёта: Доллар</t>
  </si>
  <si>
    <t>от 3кг</t>
  </si>
  <si>
    <t>от 10 кг</t>
  </si>
  <si>
    <t xml:space="preserve">Твин-2,5 x 5 мм-50гр </t>
  </si>
  <si>
    <t>03141</t>
  </si>
  <si>
    <t>03153</t>
  </si>
  <si>
    <t>03181</t>
  </si>
  <si>
    <t>03182</t>
  </si>
  <si>
    <t>03183</t>
  </si>
  <si>
    <t>03184</t>
  </si>
  <si>
    <t>03185</t>
  </si>
  <si>
    <t>03241</t>
  </si>
  <si>
    <t>08136</t>
  </si>
  <si>
    <t>08149</t>
  </si>
  <si>
    <t>08158</t>
  </si>
  <si>
    <t>08186</t>
  </si>
  <si>
    <t>08192</t>
  </si>
  <si>
    <t>08198</t>
  </si>
  <si>
    <t>08318</t>
  </si>
  <si>
    <t>08336</t>
  </si>
  <si>
    <t>08349</t>
  </si>
  <si>
    <t>08386</t>
  </si>
  <si>
    <t>08756</t>
  </si>
  <si>
    <t>08777</t>
  </si>
  <si>
    <t>08789</t>
  </si>
  <si>
    <t>16218</t>
  </si>
  <si>
    <t>16386</t>
  </si>
  <si>
    <t>28936</t>
  </si>
  <si>
    <t>28998</t>
  </si>
  <si>
    <t>38602</t>
  </si>
  <si>
    <t>38618</t>
  </si>
  <si>
    <t>38636</t>
  </si>
  <si>
    <t>38642</t>
  </si>
  <si>
    <t>36649</t>
  </si>
  <si>
    <t>38656</t>
  </si>
  <si>
    <t>48015</t>
  </si>
  <si>
    <t>48018</t>
  </si>
  <si>
    <t>48049</t>
  </si>
  <si>
    <t>48055</t>
  </si>
  <si>
    <t>48095</t>
  </si>
  <si>
    <t>49102</t>
  </si>
  <si>
    <t>59115</t>
  </si>
  <si>
    <t>59135</t>
  </si>
  <si>
    <t>59195</t>
  </si>
  <si>
    <t>59205</t>
  </si>
  <si>
    <t>08756m</t>
  </si>
  <si>
    <t>08777m</t>
  </si>
  <si>
    <t>08786m</t>
  </si>
  <si>
    <t>08789m</t>
  </si>
</sst>
</file>

<file path=xl/styles.xml><?xml version="1.0" encoding="utf-8"?>
<styleSheet xmlns="http://schemas.openxmlformats.org/spreadsheetml/2006/main">
  <numFmts count="2">
    <numFmt numFmtId="164" formatCode="_-[$$-409]* #,##0.00_ ;_-[$$-409]* \-#,##0.00\ ;_-[$$-409]* &quot;-&quot;??_ ;_-@_ "/>
    <numFmt numFmtId="165" formatCode="#,##0.00\ &quot;₽&quot;"/>
  </numFmts>
  <fonts count="33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2"/>
      <color theme="1"/>
      <name val="Arial"/>
      <family val="2"/>
      <charset val="204"/>
    </font>
    <font>
      <b/>
      <sz val="15"/>
      <color theme="4" tint="-0.499984740745262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4"/>
      <color theme="10"/>
      <name val="Calibri"/>
      <family val="2"/>
      <charset val="204"/>
    </font>
    <font>
      <b/>
      <i/>
      <sz val="9"/>
      <color rgb="FF5F2E05"/>
      <name val="Arial"/>
      <family val="2"/>
      <charset val="204"/>
    </font>
    <font>
      <b/>
      <sz val="10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1"/>
      <name val="Cambria"/>
      <family val="1"/>
      <charset val="204"/>
    </font>
    <font>
      <b/>
      <sz val="10"/>
      <name val="Cambria"/>
      <family val="1"/>
      <charset val="204"/>
    </font>
    <font>
      <b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70C0"/>
      <name val="Arial"/>
      <family val="2"/>
      <charset val="204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  <font>
      <sz val="9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Cambria"/>
      <family val="1"/>
      <charset val="204"/>
    </font>
    <font>
      <b/>
      <sz val="11"/>
      <color theme="1"/>
      <name val="Arial"/>
      <family val="2"/>
      <charset val="204"/>
    </font>
    <font>
      <sz val="14"/>
      <color theme="0"/>
      <name val="Arial Narrow"/>
      <family val="2"/>
      <charset val="204"/>
    </font>
    <font>
      <b/>
      <sz val="14"/>
      <color theme="0"/>
      <name val="Arial Narrow"/>
      <family val="2"/>
      <charset val="204"/>
    </font>
    <font>
      <sz val="16"/>
      <color rgb="FF006600"/>
      <name val="Verdan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2" tint="-0.499984740745262"/>
      </left>
      <right style="thick">
        <color theme="2" tint="-0.499984740745262"/>
      </right>
      <top/>
      <bottom style="thick">
        <color theme="2" tint="-0.499984740745262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theme="2" tint="-0.499984740745262"/>
      </left>
      <right style="thick">
        <color theme="2" tint="-0.499984740745262"/>
      </right>
      <top style="thick">
        <color theme="2" tint="-0.499984740745262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ck">
        <color theme="2" tint="-0.499984740745262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theme="2" tint="-0.499984740745262"/>
      </top>
      <bottom/>
      <diagonal/>
    </border>
  </borders>
  <cellStyleXfs count="6">
    <xf numFmtId="0" fontId="0" fillId="0" borderId="0"/>
    <xf numFmtId="0" fontId="2" fillId="0" borderId="0">
      <alignment horizontal="left"/>
    </xf>
    <xf numFmtId="0" fontId="4" fillId="5" borderId="5">
      <alignment horizontal="centerContinuous" vertical="center" wrapText="1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27" fillId="0" borderId="0" applyFont="0" applyFill="0" applyBorder="0" applyAlignment="0" applyProtection="0"/>
  </cellStyleXfs>
  <cellXfs count="99">
    <xf numFmtId="0" fontId="0" fillId="0" borderId="0" xfId="0"/>
    <xf numFmtId="0" fontId="1" fillId="2" borderId="0" xfId="0" applyFont="1" applyFill="1"/>
    <xf numFmtId="0" fontId="3" fillId="2" borderId="3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14" fillId="0" borderId="7" xfId="0" applyFont="1" applyFill="1" applyBorder="1" applyAlignment="1">
      <alignment vertical="center"/>
    </xf>
    <xf numFmtId="0" fontId="11" fillId="2" borderId="14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9" fillId="2" borderId="17" xfId="0" applyFont="1" applyFill="1" applyBorder="1"/>
    <xf numFmtId="0" fontId="3" fillId="2" borderId="19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right" vertical="center" wrapText="1"/>
    </xf>
    <xf numFmtId="49" fontId="23" fillId="2" borderId="0" xfId="0" applyNumberFormat="1" applyFont="1" applyFill="1"/>
    <xf numFmtId="0" fontId="15" fillId="2" borderId="0" xfId="0" applyFont="1" applyFill="1" applyBorder="1" applyAlignment="1">
      <alignment horizontal="left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7" fillId="2" borderId="0" xfId="0" applyFont="1" applyFill="1"/>
    <xf numFmtId="0" fontId="1" fillId="0" borderId="0" xfId="0" applyFont="1" applyFill="1"/>
    <xf numFmtId="0" fontId="1" fillId="0" borderId="0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23" fillId="2" borderId="0" xfId="0" applyNumberFormat="1" applyFont="1" applyFill="1" applyBorder="1" applyAlignment="1">
      <alignment horizontal="right" vertical="center" wrapText="1"/>
    </xf>
    <xf numFmtId="164" fontId="3" fillId="6" borderId="3" xfId="0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164" fontId="3" fillId="2" borderId="20" xfId="5" applyNumberFormat="1" applyFont="1" applyFill="1" applyBorder="1" applyAlignment="1">
      <alignment horizontal="left" vertical="center" wrapText="1"/>
    </xf>
    <xf numFmtId="164" fontId="1" fillId="2" borderId="0" xfId="5" applyNumberFormat="1" applyFont="1" applyFill="1"/>
    <xf numFmtId="164" fontId="1" fillId="2" borderId="0" xfId="0" applyNumberFormat="1" applyFont="1" applyFill="1"/>
    <xf numFmtId="164" fontId="3" fillId="2" borderId="20" xfId="0" applyNumberFormat="1" applyFont="1" applyFill="1" applyBorder="1" applyAlignment="1">
      <alignment horizontal="left" vertical="center" wrapText="1"/>
    </xf>
    <xf numFmtId="164" fontId="18" fillId="2" borderId="17" xfId="0" applyNumberFormat="1" applyFont="1" applyFill="1" applyBorder="1"/>
    <xf numFmtId="164" fontId="16" fillId="2" borderId="17" xfId="0" applyNumberFormat="1" applyFont="1" applyFill="1" applyBorder="1" applyAlignment="1">
      <alignment vertical="center"/>
    </xf>
    <xf numFmtId="164" fontId="16" fillId="2" borderId="17" xfId="0" applyNumberFormat="1" applyFont="1" applyFill="1" applyBorder="1" applyAlignment="1">
      <alignment horizontal="right" vertical="center"/>
    </xf>
    <xf numFmtId="164" fontId="14" fillId="4" borderId="13" xfId="0" applyNumberFormat="1" applyFont="1" applyFill="1" applyBorder="1" applyAlignment="1">
      <alignment horizontal="center" vertical="center"/>
    </xf>
    <xf numFmtId="164" fontId="14" fillId="0" borderId="14" xfId="0" applyNumberFormat="1" applyFont="1" applyFill="1" applyBorder="1" applyAlignment="1">
      <alignment horizontal="center" vertical="center"/>
    </xf>
    <xf numFmtId="164" fontId="14" fillId="3" borderId="13" xfId="0" applyNumberFormat="1" applyFont="1" applyFill="1" applyBorder="1" applyAlignment="1">
      <alignment horizontal="center" vertical="center"/>
    </xf>
    <xf numFmtId="10" fontId="0" fillId="0" borderId="0" xfId="0" applyNumberFormat="1"/>
    <xf numFmtId="164" fontId="18" fillId="2" borderId="14" xfId="5" applyNumberFormat="1" applyFont="1" applyFill="1" applyBorder="1"/>
    <xf numFmtId="0" fontId="11" fillId="0" borderId="17" xfId="0" applyFont="1" applyFill="1" applyBorder="1" applyAlignment="1">
      <alignment vertical="center"/>
    </xf>
    <xf numFmtId="0" fontId="19" fillId="0" borderId="18" xfId="0" applyFont="1" applyFill="1" applyBorder="1"/>
    <xf numFmtId="0" fontId="28" fillId="2" borderId="15" xfId="0" applyFont="1" applyFill="1" applyBorder="1" applyAlignment="1">
      <alignment horizontal="right" vertical="center"/>
    </xf>
    <xf numFmtId="0" fontId="14" fillId="2" borderId="21" xfId="0" applyFont="1" applyFill="1" applyBorder="1" applyAlignment="1">
      <alignment horizontal="right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15" fillId="0" borderId="23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15" fillId="0" borderId="24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" fillId="2" borderId="0" xfId="0" applyFont="1" applyFill="1" applyBorder="1"/>
    <xf numFmtId="164" fontId="3" fillId="9" borderId="3" xfId="5" applyNumberFormat="1" applyFont="1" applyFill="1" applyBorder="1" applyAlignment="1">
      <alignment horizontal="center" vertical="center" wrapText="1" shrinkToFit="1"/>
    </xf>
    <xf numFmtId="164" fontId="3" fillId="9" borderId="3" xfId="0" applyNumberFormat="1" applyFont="1" applyFill="1" applyBorder="1" applyAlignment="1">
      <alignment horizontal="center" vertical="center" wrapText="1"/>
    </xf>
    <xf numFmtId="164" fontId="6" fillId="9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right" vertical="center"/>
    </xf>
    <xf numFmtId="164" fontId="6" fillId="9" borderId="3" xfId="5" applyNumberFormat="1" applyFont="1" applyFill="1" applyBorder="1" applyAlignment="1">
      <alignment horizontal="center" vertical="center" wrapText="1" shrinkToFit="1"/>
    </xf>
    <xf numFmtId="165" fontId="26" fillId="2" borderId="3" xfId="0" applyNumberFormat="1" applyFont="1" applyFill="1" applyBorder="1" applyAlignment="1">
      <alignment horizontal="center" vertical="center" wrapText="1"/>
    </xf>
    <xf numFmtId="49" fontId="32" fillId="2" borderId="14" xfId="0" applyNumberFormat="1" applyFont="1" applyFill="1" applyBorder="1"/>
    <xf numFmtId="0" fontId="11" fillId="0" borderId="2" xfId="0" applyFont="1" applyFill="1" applyBorder="1" applyAlignment="1">
      <alignment vertical="center"/>
    </xf>
    <xf numFmtId="164" fontId="11" fillId="0" borderId="2" xfId="5" applyNumberFormat="1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64" fontId="1" fillId="2" borderId="0" xfId="5" applyNumberFormat="1" applyFont="1" applyFill="1" applyAlignment="1">
      <alignment horizontal="center" vertical="center" wrapText="1"/>
    </xf>
    <xf numFmtId="164" fontId="1" fillId="2" borderId="9" xfId="5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20" fillId="2" borderId="3" xfId="0" applyFont="1" applyFill="1" applyBorder="1" applyAlignment="1">
      <alignment horizontal="left" vertical="center" wrapText="1"/>
    </xf>
    <xf numFmtId="164" fontId="20" fillId="2" borderId="3" xfId="5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left" vertical="center" wrapText="1"/>
    </xf>
    <xf numFmtId="164" fontId="3" fillId="2" borderId="3" xfId="5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164" fontId="3" fillId="2" borderId="2" xfId="5" applyNumberFormat="1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2" fontId="13" fillId="2" borderId="16" xfId="0" applyNumberFormat="1" applyFont="1" applyFill="1" applyBorder="1" applyAlignment="1">
      <alignment horizontal="center" vertical="center"/>
    </xf>
    <xf numFmtId="2" fontId="13" fillId="2" borderId="12" xfId="0" applyNumberFormat="1" applyFont="1" applyFill="1" applyBorder="1" applyAlignment="1">
      <alignment horizontal="center" vertical="center"/>
    </xf>
    <xf numFmtId="0" fontId="9" fillId="8" borderId="9" xfId="4" applyFont="1" applyFill="1" applyBorder="1" applyAlignment="1" applyProtection="1">
      <alignment horizontal="right" vertical="center" indent="4"/>
    </xf>
    <xf numFmtId="0" fontId="9" fillId="8" borderId="10" xfId="4" applyFont="1" applyFill="1" applyBorder="1" applyAlignment="1" applyProtection="1">
      <alignment horizontal="right" vertical="center" indent="4"/>
    </xf>
    <xf numFmtId="0" fontId="12" fillId="2" borderId="0" xfId="0" applyFont="1" applyFill="1" applyBorder="1" applyAlignment="1">
      <alignment horizontal="left" vertical="center"/>
    </xf>
    <xf numFmtId="0" fontId="14" fillId="2" borderId="17" xfId="0" applyFont="1" applyFill="1" applyBorder="1" applyAlignment="1">
      <alignment horizontal="right" vertical="center"/>
    </xf>
    <xf numFmtId="0" fontId="14" fillId="2" borderId="21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49" fontId="25" fillId="3" borderId="4" xfId="0" applyNumberFormat="1" applyFont="1" applyFill="1" applyBorder="1" applyAlignment="1">
      <alignment horizontal="center" vertical="center" textRotation="90" wrapText="1"/>
    </xf>
    <xf numFmtId="49" fontId="25" fillId="3" borderId="8" xfId="0" applyNumberFormat="1" applyFont="1" applyFill="1" applyBorder="1" applyAlignment="1">
      <alignment horizontal="center" vertical="center" textRotation="90" wrapText="1"/>
    </xf>
    <xf numFmtId="49" fontId="25" fillId="3" borderId="6" xfId="0" applyNumberFormat="1" applyFont="1" applyFill="1" applyBorder="1" applyAlignment="1">
      <alignment horizontal="center" vertical="center" textRotation="90" wrapText="1"/>
    </xf>
    <xf numFmtId="49" fontId="23" fillId="3" borderId="4" xfId="0" applyNumberFormat="1" applyFont="1" applyFill="1" applyBorder="1" applyAlignment="1">
      <alignment horizontal="center" vertical="center"/>
    </xf>
    <xf numFmtId="49" fontId="23" fillId="3" borderId="8" xfId="0" applyNumberFormat="1" applyFont="1" applyFill="1" applyBorder="1" applyAlignment="1">
      <alignment horizontal="center" vertical="center"/>
    </xf>
    <xf numFmtId="49" fontId="23" fillId="3" borderId="6" xfId="0" applyNumberFormat="1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/>
    </xf>
    <xf numFmtId="0" fontId="15" fillId="9" borderId="4" xfId="0" applyFont="1" applyFill="1" applyBorder="1" applyAlignment="1">
      <alignment horizontal="center" vertical="center" wrapText="1"/>
    </xf>
    <xf numFmtId="0" fontId="15" fillId="9" borderId="8" xfId="0" applyFont="1" applyFill="1" applyBorder="1" applyAlignment="1">
      <alignment horizontal="center" vertical="center" wrapText="1"/>
    </xf>
    <xf numFmtId="0" fontId="15" fillId="9" borderId="6" xfId="0" applyFont="1" applyFill="1" applyBorder="1" applyAlignment="1">
      <alignment horizontal="center" vertical="center" wrapText="1"/>
    </xf>
    <xf numFmtId="164" fontId="3" fillId="10" borderId="1" xfId="5" applyNumberFormat="1" applyFont="1" applyFill="1" applyBorder="1" applyAlignment="1">
      <alignment horizontal="center" vertical="center" wrapText="1"/>
    </xf>
    <xf numFmtId="164" fontId="3" fillId="10" borderId="2" xfId="5" applyNumberFormat="1" applyFont="1" applyFill="1" applyBorder="1" applyAlignment="1">
      <alignment horizontal="center" vertical="center" wrapText="1"/>
    </xf>
    <xf numFmtId="164" fontId="3" fillId="10" borderId="11" xfId="5" applyNumberFormat="1" applyFont="1" applyFill="1" applyBorder="1" applyAlignment="1">
      <alignment horizontal="center" vertical="center" wrapText="1"/>
    </xf>
    <xf numFmtId="0" fontId="30" fillId="7" borderId="26" xfId="0" applyFont="1" applyFill="1" applyBorder="1" applyAlignment="1">
      <alignment horizontal="center" vertical="center" wrapText="1"/>
    </xf>
    <xf numFmtId="0" fontId="30" fillId="7" borderId="25" xfId="0" applyFont="1" applyFill="1" applyBorder="1" applyAlignment="1">
      <alignment horizontal="center" vertical="center" wrapText="1"/>
    </xf>
    <xf numFmtId="0" fontId="30" fillId="7" borderId="10" xfId="0" applyFont="1" applyFill="1" applyBorder="1" applyAlignment="1">
      <alignment horizontal="center" vertical="center" wrapText="1"/>
    </xf>
  </cellXfs>
  <cellStyles count="6">
    <cellStyle name="Гиперссылка" xfId="4" builtinId="8"/>
    <cellStyle name="Обычный" xfId="0" builtinId="0"/>
    <cellStyle name="Обычный 2" xfId="3"/>
    <cellStyle name="Обычный 3" xfId="1"/>
    <cellStyle name="Подзаголовок" xfId="2"/>
    <cellStyle name="Процентный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microsoft.com/office/2007/relationships/hdphoto" Target="../media/hdphoto4.wdp"/><Relationship Id="rId21" Type="http://schemas.openxmlformats.org/officeDocument/2006/relationships/image" Target="../media/image21.jpeg"/><Relationship Id="rId34" Type="http://schemas.microsoft.com/office/2007/relationships/hdphoto" Target="../media/hdphoto2.wdp"/><Relationship Id="rId42" Type="http://schemas.openxmlformats.org/officeDocument/2006/relationships/image" Target="../media/image38.jpeg"/><Relationship Id="rId47" Type="http://schemas.openxmlformats.org/officeDocument/2006/relationships/image" Target="../media/image42.jpeg"/><Relationship Id="rId50" Type="http://schemas.openxmlformats.org/officeDocument/2006/relationships/image" Target="../media/image45.jpeg"/><Relationship Id="rId55" Type="http://schemas.openxmlformats.org/officeDocument/2006/relationships/image" Target="../media/image50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2.jpeg"/><Relationship Id="rId38" Type="http://schemas.openxmlformats.org/officeDocument/2006/relationships/image" Target="../media/image35.jpeg"/><Relationship Id="rId46" Type="http://schemas.openxmlformats.org/officeDocument/2006/relationships/image" Target="../media/image41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37.jpeg"/><Relationship Id="rId54" Type="http://schemas.openxmlformats.org/officeDocument/2006/relationships/image" Target="../media/image4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1.jpeg"/><Relationship Id="rId37" Type="http://schemas.openxmlformats.org/officeDocument/2006/relationships/image" Target="../media/image34.jpeg"/><Relationship Id="rId40" Type="http://schemas.openxmlformats.org/officeDocument/2006/relationships/image" Target="../media/image36.jpeg"/><Relationship Id="rId45" Type="http://schemas.microsoft.com/office/2007/relationships/hdphoto" Target="../media/hdphoto5.wdp"/><Relationship Id="rId53" Type="http://schemas.openxmlformats.org/officeDocument/2006/relationships/image" Target="../media/image48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microsoft.com/office/2007/relationships/hdphoto" Target="../media/hdphoto3.wdp"/><Relationship Id="rId49" Type="http://schemas.openxmlformats.org/officeDocument/2006/relationships/image" Target="../media/image44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0.jpeg"/><Relationship Id="rId44" Type="http://schemas.openxmlformats.org/officeDocument/2006/relationships/image" Target="../media/image40.jpeg"/><Relationship Id="rId52" Type="http://schemas.openxmlformats.org/officeDocument/2006/relationships/image" Target="../media/image47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microsoft.com/office/2007/relationships/hdphoto" Target="../media/hdphoto1.wdp"/><Relationship Id="rId35" Type="http://schemas.openxmlformats.org/officeDocument/2006/relationships/image" Target="../media/image33.jpeg"/><Relationship Id="rId43" Type="http://schemas.openxmlformats.org/officeDocument/2006/relationships/image" Target="../media/image39.jpeg"/><Relationship Id="rId48" Type="http://schemas.openxmlformats.org/officeDocument/2006/relationships/image" Target="../media/image43.jpeg"/><Relationship Id="rId56" Type="http://schemas.openxmlformats.org/officeDocument/2006/relationships/image" Target="../media/image51.jpeg"/><Relationship Id="rId8" Type="http://schemas.openxmlformats.org/officeDocument/2006/relationships/image" Target="../media/image8.png"/><Relationship Id="rId51" Type="http://schemas.openxmlformats.org/officeDocument/2006/relationships/image" Target="../media/image46.jpeg"/><Relationship Id="rId3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63</xdr:row>
      <xdr:rowOff>19050</xdr:rowOff>
    </xdr:from>
    <xdr:to>
      <xdr:col>0</xdr:col>
      <xdr:colOff>1209675</xdr:colOff>
      <xdr:row>64</xdr:row>
      <xdr:rowOff>3727</xdr:rowOff>
    </xdr:to>
    <xdr:pic>
      <xdr:nvPicPr>
        <xdr:cNvPr id="611" name="Picture 9" descr="Картинки по запросу бисер твин 011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19050" y="17792700"/>
          <a:ext cx="1190625" cy="63237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62</xdr:row>
      <xdr:rowOff>9525</xdr:rowOff>
    </xdr:from>
    <xdr:to>
      <xdr:col>0</xdr:col>
      <xdr:colOff>1200150</xdr:colOff>
      <xdr:row>62</xdr:row>
      <xdr:rowOff>641902</xdr:rowOff>
    </xdr:to>
    <xdr:pic>
      <xdr:nvPicPr>
        <xdr:cNvPr id="612" name="Picture 11" descr="https://www.lelekahobby.ru/upload/iblock/dd2/3f5c5719-9af3-11e3-8c43-000c29734731.jpe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0" y="17135475"/>
          <a:ext cx="1200150" cy="632377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9525</xdr:colOff>
      <xdr:row>0</xdr:row>
      <xdr:rowOff>104775</xdr:rowOff>
    </xdr:from>
    <xdr:to>
      <xdr:col>16</xdr:col>
      <xdr:colOff>314325</xdr:colOff>
      <xdr:row>5</xdr:row>
      <xdr:rowOff>208807</xdr:rowOff>
    </xdr:to>
    <xdr:pic>
      <xdr:nvPicPr>
        <xdr:cNvPr id="618" name="Рисунок 617" descr="Twin_Superduo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696575" y="104775"/>
          <a:ext cx="2266950" cy="12946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61</xdr:row>
      <xdr:rowOff>13251</xdr:rowOff>
    </xdr:from>
    <xdr:to>
      <xdr:col>0</xdr:col>
      <xdr:colOff>1209675</xdr:colOff>
      <xdr:row>62</xdr:row>
      <xdr:rowOff>9524</xdr:rowOff>
    </xdr:to>
    <xdr:pic>
      <xdr:nvPicPr>
        <xdr:cNvPr id="626" name="Picture 6" descr="Картинки по запросу Бисер твин 800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0" y="45161751"/>
          <a:ext cx="1209675" cy="64397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22777</xdr:rowOff>
    </xdr:from>
    <xdr:to>
      <xdr:col>0</xdr:col>
      <xdr:colOff>1201180</xdr:colOff>
      <xdr:row>16</xdr:row>
      <xdr:rowOff>622852</xdr:rowOff>
    </xdr:to>
    <xdr:pic>
      <xdr:nvPicPr>
        <xdr:cNvPr id="647" name="Рисунок 646" descr="23259.970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>
        <a:xfrm>
          <a:off x="0" y="6785527"/>
          <a:ext cx="1201180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65</xdr:row>
      <xdr:rowOff>9525</xdr:rowOff>
    </xdr:from>
    <xdr:to>
      <xdr:col>0</xdr:col>
      <xdr:colOff>1209675</xdr:colOff>
      <xdr:row>65</xdr:row>
      <xdr:rowOff>641902</xdr:rowOff>
    </xdr:to>
    <xdr:pic>
      <xdr:nvPicPr>
        <xdr:cNvPr id="687" name="Picture 3" descr="Картинки по запросу бисер твин  3893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9525" y="30737175"/>
          <a:ext cx="1200150" cy="63237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9525</xdr:colOff>
      <xdr:row>66</xdr:row>
      <xdr:rowOff>19050</xdr:rowOff>
    </xdr:from>
    <xdr:to>
      <xdr:col>0</xdr:col>
      <xdr:colOff>1209675</xdr:colOff>
      <xdr:row>66</xdr:row>
      <xdr:rowOff>632377</xdr:rowOff>
    </xdr:to>
    <xdr:pic>
      <xdr:nvPicPr>
        <xdr:cNvPr id="695" name="Picture 6" descr="Картинки по запросу бисер твин 6810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9525" y="33985200"/>
          <a:ext cx="1200150" cy="61332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66675</xdr:colOff>
      <xdr:row>0</xdr:row>
      <xdr:rowOff>1</xdr:rowOff>
    </xdr:from>
    <xdr:to>
      <xdr:col>0</xdr:col>
      <xdr:colOff>838200</xdr:colOff>
      <xdr:row>3</xdr:row>
      <xdr:rowOff>11884</xdr:rowOff>
    </xdr:to>
    <xdr:pic>
      <xdr:nvPicPr>
        <xdr:cNvPr id="720" name="Рисунок 101" descr="logo-bbs.gif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6675" y="1"/>
          <a:ext cx="771525" cy="7643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8135</xdr:colOff>
      <xdr:row>0</xdr:row>
      <xdr:rowOff>5043</xdr:rowOff>
    </xdr:from>
    <xdr:to>
      <xdr:col>2</xdr:col>
      <xdr:colOff>346147</xdr:colOff>
      <xdr:row>3</xdr:row>
      <xdr:rowOff>17025</xdr:rowOff>
    </xdr:to>
    <xdr:pic>
      <xdr:nvPicPr>
        <xdr:cNvPr id="723" name="Рисунок 102" descr="logo-okean.gif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227335" y="5043"/>
          <a:ext cx="671387" cy="7644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15671</xdr:colOff>
      <xdr:row>14</xdr:row>
      <xdr:rowOff>28575</xdr:rowOff>
    </xdr:from>
    <xdr:to>
      <xdr:col>0</xdr:col>
      <xdr:colOff>1206296</xdr:colOff>
      <xdr:row>14</xdr:row>
      <xdr:rowOff>638523</xdr:rowOff>
    </xdr:to>
    <xdr:pic>
      <xdr:nvPicPr>
        <xdr:cNvPr id="36" name="Рисунок 35" descr="twin-03113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5671" y="3076575"/>
          <a:ext cx="1190625" cy="6099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1209675</xdr:colOff>
      <xdr:row>15</xdr:row>
      <xdr:rowOff>638175</xdr:rowOff>
    </xdr:to>
    <xdr:pic>
      <xdr:nvPicPr>
        <xdr:cNvPr id="9" name="Рисунок 8"/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0" y="9525000"/>
          <a:ext cx="1209675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19052</xdr:rowOff>
    </xdr:from>
    <xdr:to>
      <xdr:col>0</xdr:col>
      <xdr:colOff>1209675</xdr:colOff>
      <xdr:row>18</xdr:row>
      <xdr:rowOff>0</xdr:rowOff>
    </xdr:to>
    <xdr:pic>
      <xdr:nvPicPr>
        <xdr:cNvPr id="10" name="Рисунок 9"/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0" y="11487152"/>
          <a:ext cx="1209675" cy="628648"/>
        </a:xfrm>
        <a:prstGeom prst="rect">
          <a:avLst/>
        </a:prstGeom>
      </xdr:spPr>
    </xdr:pic>
    <xdr:clientData/>
  </xdr:twoCellAnchor>
  <xdr:twoCellAnchor editAs="oneCell">
    <xdr:from>
      <xdr:col>0</xdr:col>
      <xdr:colOff>2</xdr:colOff>
      <xdr:row>18</xdr:row>
      <xdr:rowOff>19050</xdr:rowOff>
    </xdr:from>
    <xdr:to>
      <xdr:col>0</xdr:col>
      <xdr:colOff>1209676</xdr:colOff>
      <xdr:row>18</xdr:row>
      <xdr:rowOff>646205</xdr:rowOff>
    </xdr:to>
    <xdr:pic>
      <xdr:nvPicPr>
        <xdr:cNvPr id="11" name="Рисунок 10"/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2" y="12134850"/>
          <a:ext cx="1209674" cy="62715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19</xdr:row>
      <xdr:rowOff>9525</xdr:rowOff>
    </xdr:from>
    <xdr:to>
      <xdr:col>1</xdr:col>
      <xdr:colOff>0</xdr:colOff>
      <xdr:row>20</xdr:row>
      <xdr:rowOff>0</xdr:rowOff>
    </xdr:to>
    <xdr:pic>
      <xdr:nvPicPr>
        <xdr:cNvPr id="13" name="Рисунок 12"/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9525" y="12773025"/>
          <a:ext cx="1209675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20</xdr:row>
      <xdr:rowOff>9525</xdr:rowOff>
    </xdr:from>
    <xdr:to>
      <xdr:col>1</xdr:col>
      <xdr:colOff>0</xdr:colOff>
      <xdr:row>21</xdr:row>
      <xdr:rowOff>9525</xdr:rowOff>
    </xdr:to>
    <xdr:pic>
      <xdr:nvPicPr>
        <xdr:cNvPr id="14" name="Рисунок 13"/>
        <xdr:cNvPicPr>
          <a:picLocks noChangeAspect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9525" y="13420725"/>
          <a:ext cx="1209675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21</xdr:row>
      <xdr:rowOff>9525</xdr:rowOff>
    </xdr:from>
    <xdr:to>
      <xdr:col>1</xdr:col>
      <xdr:colOff>0</xdr:colOff>
      <xdr:row>22</xdr:row>
      <xdr:rowOff>0</xdr:rowOff>
    </xdr:to>
    <xdr:pic>
      <xdr:nvPicPr>
        <xdr:cNvPr id="16" name="Рисунок 15"/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9525" y="14068425"/>
          <a:ext cx="1209675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1</xdr:col>
      <xdr:colOff>0</xdr:colOff>
      <xdr:row>22</xdr:row>
      <xdr:rowOff>638175</xdr:rowOff>
    </xdr:to>
    <xdr:pic>
      <xdr:nvPicPr>
        <xdr:cNvPr id="17" name="Рисунок 16"/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0" y="14706600"/>
          <a:ext cx="1219200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1209675</xdr:colOff>
      <xdr:row>24</xdr:row>
      <xdr:rowOff>19050</xdr:rowOff>
    </xdr:to>
    <xdr:pic>
      <xdr:nvPicPr>
        <xdr:cNvPr id="19" name="Рисунок 18"/>
        <xdr:cNvPicPr>
          <a:picLocks noChangeAspect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0" y="16649700"/>
          <a:ext cx="1209675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9525</xdr:rowOff>
    </xdr:from>
    <xdr:to>
      <xdr:col>1</xdr:col>
      <xdr:colOff>0</xdr:colOff>
      <xdr:row>24</xdr:row>
      <xdr:rowOff>638175</xdr:rowOff>
    </xdr:to>
    <xdr:pic>
      <xdr:nvPicPr>
        <xdr:cNvPr id="21" name="Рисунок 20"/>
        <xdr:cNvPicPr>
          <a:picLocks noChangeAspect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0" y="17954625"/>
          <a:ext cx="1219200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1</xdr:rowOff>
    </xdr:from>
    <xdr:to>
      <xdr:col>0</xdr:col>
      <xdr:colOff>1209675</xdr:colOff>
      <xdr:row>26</xdr:row>
      <xdr:rowOff>0</xdr:rowOff>
    </xdr:to>
    <xdr:pic>
      <xdr:nvPicPr>
        <xdr:cNvPr id="22" name="Рисунок 21"/>
        <xdr:cNvPicPr>
          <a:picLocks noChangeAspect="1"/>
        </xdr:cNvPicPr>
      </xdr:nvPicPr>
      <xdr:blipFill rotWithShape="1"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0" y="18592801"/>
          <a:ext cx="1209675" cy="6476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9525</xdr:rowOff>
    </xdr:from>
    <xdr:to>
      <xdr:col>1</xdr:col>
      <xdr:colOff>0</xdr:colOff>
      <xdr:row>26</xdr:row>
      <xdr:rowOff>638175</xdr:rowOff>
    </xdr:to>
    <xdr:pic>
      <xdr:nvPicPr>
        <xdr:cNvPr id="23" name="Рисунок 22"/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0" y="19250025"/>
          <a:ext cx="1219200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9526</xdr:colOff>
      <xdr:row>27</xdr:row>
      <xdr:rowOff>19052</xdr:rowOff>
    </xdr:from>
    <xdr:to>
      <xdr:col>0</xdr:col>
      <xdr:colOff>1209675</xdr:colOff>
      <xdr:row>27</xdr:row>
      <xdr:rowOff>638176</xdr:rowOff>
    </xdr:to>
    <xdr:pic>
      <xdr:nvPicPr>
        <xdr:cNvPr id="24" name="Рисунок 23"/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9526" y="19907252"/>
          <a:ext cx="1200149" cy="6191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19050</xdr:rowOff>
    </xdr:from>
    <xdr:to>
      <xdr:col>0</xdr:col>
      <xdr:colOff>1209675</xdr:colOff>
      <xdr:row>28</xdr:row>
      <xdr:rowOff>638175</xdr:rowOff>
    </xdr:to>
    <xdr:pic>
      <xdr:nvPicPr>
        <xdr:cNvPr id="25" name="Рисунок 24"/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0" y="20554950"/>
          <a:ext cx="1209675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29</xdr:row>
      <xdr:rowOff>9525</xdr:rowOff>
    </xdr:from>
    <xdr:to>
      <xdr:col>0</xdr:col>
      <xdr:colOff>1209675</xdr:colOff>
      <xdr:row>29</xdr:row>
      <xdr:rowOff>638175</xdr:rowOff>
    </xdr:to>
    <xdr:pic>
      <xdr:nvPicPr>
        <xdr:cNvPr id="26" name="Рисунок 25"/>
        <xdr:cNvPicPr>
          <a:picLocks noChangeAspect="1"/>
        </xdr:cNvPicPr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9525" y="21193125"/>
          <a:ext cx="1200150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19050</xdr:rowOff>
    </xdr:from>
    <xdr:to>
      <xdr:col>0</xdr:col>
      <xdr:colOff>1209675</xdr:colOff>
      <xdr:row>30</xdr:row>
      <xdr:rowOff>638175</xdr:rowOff>
    </xdr:to>
    <xdr:pic>
      <xdr:nvPicPr>
        <xdr:cNvPr id="27" name="Рисунок 26"/>
        <xdr:cNvPicPr>
          <a:picLocks noChangeAspect="1"/>
        </xdr:cNvPicPr>
      </xdr:nvPicPr>
      <xdr:blipFill rotWithShape="1"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0" y="21850350"/>
          <a:ext cx="1209675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32</xdr:row>
      <xdr:rowOff>0</xdr:rowOff>
    </xdr:to>
    <xdr:pic>
      <xdr:nvPicPr>
        <xdr:cNvPr id="29" name="Рисунок 28"/>
        <xdr:cNvPicPr>
          <a:picLocks noChangeAspect="1"/>
        </xdr:cNvPicPr>
      </xdr:nvPicPr>
      <xdr:blipFill rotWithShape="1"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0" y="23126700"/>
          <a:ext cx="1219200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32</xdr:row>
      <xdr:rowOff>9525</xdr:rowOff>
    </xdr:from>
    <xdr:to>
      <xdr:col>1</xdr:col>
      <xdr:colOff>0</xdr:colOff>
      <xdr:row>33</xdr:row>
      <xdr:rowOff>0</xdr:rowOff>
    </xdr:to>
    <xdr:pic>
      <xdr:nvPicPr>
        <xdr:cNvPr id="30" name="Рисунок 29"/>
        <xdr:cNvPicPr>
          <a:picLocks noChangeAspect="1"/>
        </xdr:cNvPicPr>
      </xdr:nvPicPr>
      <xdr:blipFill rotWithShape="1"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9525" y="23783925"/>
          <a:ext cx="1209675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33</xdr:row>
      <xdr:rowOff>9525</xdr:rowOff>
    </xdr:from>
    <xdr:to>
      <xdr:col>1</xdr:col>
      <xdr:colOff>1</xdr:colOff>
      <xdr:row>33</xdr:row>
      <xdr:rowOff>638175</xdr:rowOff>
    </xdr:to>
    <xdr:pic>
      <xdr:nvPicPr>
        <xdr:cNvPr id="33" name="Рисунок 32"/>
        <xdr:cNvPicPr>
          <a:picLocks noChangeAspect="1"/>
        </xdr:cNvPicPr>
      </xdr:nvPicPr>
      <xdr:blipFill rotWithShape="1"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1" y="25079325"/>
          <a:ext cx="1219200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9526</xdr:colOff>
      <xdr:row>34</xdr:row>
      <xdr:rowOff>19050</xdr:rowOff>
    </xdr:from>
    <xdr:to>
      <xdr:col>0</xdr:col>
      <xdr:colOff>1209676</xdr:colOff>
      <xdr:row>34</xdr:row>
      <xdr:rowOff>638175</xdr:rowOff>
    </xdr:to>
    <xdr:pic>
      <xdr:nvPicPr>
        <xdr:cNvPr id="38" name="Рисунок 37"/>
        <xdr:cNvPicPr>
          <a:picLocks noChangeAspect="1"/>
        </xdr:cNvPicPr>
      </xdr:nvPicPr>
      <xdr:blipFill rotWithShape="1">
        <a:blip xmlns:r="http://schemas.openxmlformats.org/officeDocument/2006/relationships" r:embed="rId29" cstate="print">
          <a:extLst>
            <a:ext uri="{BEBA8EAE-BF5A-486C-A8C5-ECC9F3942E4B}">
              <a14:imgProps xmlns:a14="http://schemas.microsoft.com/office/drawing/2010/main" xmlns="">
                <a14:imgLayer r:embed="rId30"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9526" y="26384250"/>
          <a:ext cx="1200150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9525</xdr:rowOff>
    </xdr:from>
    <xdr:to>
      <xdr:col>0</xdr:col>
      <xdr:colOff>1219199</xdr:colOff>
      <xdr:row>36</xdr:row>
      <xdr:rowOff>1</xdr:rowOff>
    </xdr:to>
    <xdr:pic>
      <xdr:nvPicPr>
        <xdr:cNvPr id="41" name="Рисунок 40"/>
        <xdr:cNvPicPr>
          <a:picLocks noChangeAspect="1"/>
        </xdr:cNvPicPr>
      </xdr:nvPicPr>
      <xdr:blipFill rotWithShape="1"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0" y="27022425"/>
          <a:ext cx="1219199" cy="6381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9525</xdr:rowOff>
    </xdr:from>
    <xdr:to>
      <xdr:col>0</xdr:col>
      <xdr:colOff>1209675</xdr:colOff>
      <xdr:row>36</xdr:row>
      <xdr:rowOff>638175</xdr:rowOff>
    </xdr:to>
    <xdr:pic>
      <xdr:nvPicPr>
        <xdr:cNvPr id="43" name="Рисунок 42"/>
        <xdr:cNvPicPr>
          <a:picLocks noChangeAspect="1"/>
        </xdr:cNvPicPr>
      </xdr:nvPicPr>
      <xdr:blipFill rotWithShape="1"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0" y="28317825"/>
          <a:ext cx="120967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9526</xdr:rowOff>
    </xdr:from>
    <xdr:to>
      <xdr:col>0</xdr:col>
      <xdr:colOff>1209675</xdr:colOff>
      <xdr:row>37</xdr:row>
      <xdr:rowOff>638175</xdr:rowOff>
    </xdr:to>
    <xdr:pic>
      <xdr:nvPicPr>
        <xdr:cNvPr id="44" name="Рисунок 43"/>
        <xdr:cNvPicPr>
          <a:picLocks noChangeAspect="1"/>
        </xdr:cNvPicPr>
      </xdr:nvPicPr>
      <xdr:blipFill rotWithShape="1">
        <a:blip xmlns:r="http://schemas.openxmlformats.org/officeDocument/2006/relationships" r:embed="rId33" cstate="print">
          <a:extLst>
            <a:ext uri="{BEBA8EAE-BF5A-486C-A8C5-ECC9F3942E4B}">
              <a14:imgProps xmlns:a14="http://schemas.microsoft.com/office/drawing/2010/main" xmlns="">
                <a14:imgLayer r:embed="rId34">
                  <a14:imgEffect>
                    <a14:brightnessContrast bright="4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/>
            </a:ext>
          </a:extLst>
        </a:blip>
        <a:srcRect l="-2"/>
        <a:stretch/>
      </xdr:blipFill>
      <xdr:spPr>
        <a:xfrm>
          <a:off x="0" y="28965526"/>
          <a:ext cx="1209675" cy="62864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38</xdr:row>
      <xdr:rowOff>19052</xdr:rowOff>
    </xdr:from>
    <xdr:to>
      <xdr:col>0</xdr:col>
      <xdr:colOff>1209675</xdr:colOff>
      <xdr:row>38</xdr:row>
      <xdr:rowOff>638176</xdr:rowOff>
    </xdr:to>
    <xdr:pic>
      <xdr:nvPicPr>
        <xdr:cNvPr id="45" name="Рисунок 44"/>
        <xdr:cNvPicPr>
          <a:picLocks noChangeAspect="1"/>
        </xdr:cNvPicPr>
      </xdr:nvPicPr>
      <xdr:blipFill rotWithShape="1">
        <a:blip xmlns:r="http://schemas.openxmlformats.org/officeDocument/2006/relationships" r:embed="rId35" cstate="print">
          <a:extLst>
            <a:ext uri="{BEBA8EAE-BF5A-486C-A8C5-ECC9F3942E4B}">
              <a14:imgProps xmlns:a14="http://schemas.microsoft.com/office/drawing/2010/main" xmlns="">
                <a14:imgLayer r:embed="rId36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1" y="29622752"/>
          <a:ext cx="1209674" cy="6191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9525</xdr:rowOff>
    </xdr:from>
    <xdr:to>
      <xdr:col>0</xdr:col>
      <xdr:colOff>1209675</xdr:colOff>
      <xdr:row>39</xdr:row>
      <xdr:rowOff>638174</xdr:rowOff>
    </xdr:to>
    <xdr:pic>
      <xdr:nvPicPr>
        <xdr:cNvPr id="95" name="Рисунок 94"/>
        <xdr:cNvPicPr>
          <a:picLocks noChangeAspect="1"/>
        </xdr:cNvPicPr>
      </xdr:nvPicPr>
      <xdr:blipFill rotWithShape="1">
        <a:blip xmlns:r="http://schemas.openxmlformats.org/officeDocument/2006/relationships" r:embed="rId37" cstate="print">
          <a:extLst>
            <a:ext uri="{BEBA8EAE-BF5A-486C-A8C5-ECC9F3942E4B}">
              <a14:imgProps xmlns:a14="http://schemas.microsoft.com/office/drawing/2010/main" xmlns="">
                <a14:imgLayer r:embed="rId34">
                  <a14:imgEffect>
                    <a14:colorTemperature colorTemp="11200"/>
                  </a14:imgEffect>
                  <a14:imgEffect>
                    <a14:brightnessContrast bright="4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/>
            </a:ext>
          </a:extLst>
        </a:blip>
        <a:srcRect l="-2"/>
        <a:stretch/>
      </xdr:blipFill>
      <xdr:spPr>
        <a:xfrm>
          <a:off x="0" y="30260925"/>
          <a:ext cx="1209675" cy="628649"/>
        </a:xfrm>
        <a:prstGeom prst="rect">
          <a:avLst/>
        </a:prstGeom>
      </xdr:spPr>
    </xdr:pic>
    <xdr:clientData/>
  </xdr:twoCellAnchor>
  <xdr:twoCellAnchor editAs="oneCell">
    <xdr:from>
      <xdr:col>0</xdr:col>
      <xdr:colOff>9526</xdr:colOff>
      <xdr:row>40</xdr:row>
      <xdr:rowOff>0</xdr:rowOff>
    </xdr:from>
    <xdr:to>
      <xdr:col>0</xdr:col>
      <xdr:colOff>1209675</xdr:colOff>
      <xdr:row>41</xdr:row>
      <xdr:rowOff>0</xdr:rowOff>
    </xdr:to>
    <xdr:pic>
      <xdr:nvPicPr>
        <xdr:cNvPr id="46" name="Рисунок 45"/>
        <xdr:cNvPicPr>
          <a:picLocks noChangeAspect="1"/>
        </xdr:cNvPicPr>
      </xdr:nvPicPr>
      <xdr:blipFill rotWithShape="1">
        <a:blip xmlns:r="http://schemas.openxmlformats.org/officeDocument/2006/relationships" r:embed="rId38" cstate="print">
          <a:extLst>
            <a:ext uri="{BEBA8EAE-BF5A-486C-A8C5-ECC9F3942E4B}">
              <a14:imgProps xmlns:a14="http://schemas.microsoft.com/office/drawing/2010/main" xmlns="">
                <a14:imgLayer r:embed="rId39">
                  <a14:imgEffect>
                    <a14:brightnessContrast bright="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9526" y="30899100"/>
          <a:ext cx="1200149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1209675</xdr:colOff>
      <xdr:row>42</xdr:row>
      <xdr:rowOff>9525</xdr:rowOff>
    </xdr:to>
    <xdr:pic>
      <xdr:nvPicPr>
        <xdr:cNvPr id="67" name="Рисунок 66"/>
        <xdr:cNvPicPr>
          <a:picLocks noChangeAspect="1"/>
        </xdr:cNvPicPr>
      </xdr:nvPicPr>
      <xdr:blipFill rotWithShape="1"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0" y="31546800"/>
          <a:ext cx="1209675" cy="6572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</xdr:row>
      <xdr:rowOff>19051</xdr:rowOff>
    </xdr:from>
    <xdr:to>
      <xdr:col>0</xdr:col>
      <xdr:colOff>1209675</xdr:colOff>
      <xdr:row>42</xdr:row>
      <xdr:rowOff>638175</xdr:rowOff>
    </xdr:to>
    <xdr:pic>
      <xdr:nvPicPr>
        <xdr:cNvPr id="68" name="Рисунок 67"/>
        <xdr:cNvPicPr>
          <a:picLocks noChangeAspect="1"/>
        </xdr:cNvPicPr>
      </xdr:nvPicPr>
      <xdr:blipFill rotWithShape="1"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0" y="32213551"/>
          <a:ext cx="1209675" cy="6191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</xdr:row>
      <xdr:rowOff>1</xdr:rowOff>
    </xdr:from>
    <xdr:to>
      <xdr:col>0</xdr:col>
      <xdr:colOff>1209675</xdr:colOff>
      <xdr:row>44</xdr:row>
      <xdr:rowOff>0</xdr:rowOff>
    </xdr:to>
    <xdr:pic>
      <xdr:nvPicPr>
        <xdr:cNvPr id="69" name="Рисунок 68"/>
        <xdr:cNvPicPr>
          <a:picLocks noChangeAspect="1"/>
        </xdr:cNvPicPr>
      </xdr:nvPicPr>
      <xdr:blipFill rotWithShape="1"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0" y="32842201"/>
          <a:ext cx="1209675" cy="6667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</xdr:row>
      <xdr:rowOff>1</xdr:rowOff>
    </xdr:from>
    <xdr:to>
      <xdr:col>0</xdr:col>
      <xdr:colOff>1209675</xdr:colOff>
      <xdr:row>44</xdr:row>
      <xdr:rowOff>628651</xdr:rowOff>
    </xdr:to>
    <xdr:pic>
      <xdr:nvPicPr>
        <xdr:cNvPr id="72" name="Рисунок 71"/>
        <xdr:cNvPicPr>
          <a:picLocks noChangeAspect="1"/>
        </xdr:cNvPicPr>
      </xdr:nvPicPr>
      <xdr:blipFill rotWithShape="1"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0" y="34156651"/>
          <a:ext cx="120967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1209675</xdr:colOff>
      <xdr:row>46</xdr:row>
      <xdr:rowOff>0</xdr:rowOff>
    </xdr:to>
    <xdr:pic>
      <xdr:nvPicPr>
        <xdr:cNvPr id="73" name="Рисунок 72"/>
        <xdr:cNvPicPr>
          <a:picLocks noChangeAspect="1"/>
        </xdr:cNvPicPr>
      </xdr:nvPicPr>
      <xdr:blipFill rotWithShape="1">
        <a:blip xmlns:r="http://schemas.openxmlformats.org/officeDocument/2006/relationships" r:embed="rId44" cstate="print">
          <a:extLst>
            <a:ext uri="{BEBA8EAE-BF5A-486C-A8C5-ECC9F3942E4B}">
              <a14:imgProps xmlns:a14="http://schemas.microsoft.com/office/drawing/2010/main" xmlns="">
                <a14:imgLayer r:embed="rId45">
                  <a14:imgEffect>
                    <a14:brightnessContrast bright="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0" y="36099750"/>
          <a:ext cx="1209675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46</xdr:row>
      <xdr:rowOff>1</xdr:rowOff>
    </xdr:from>
    <xdr:to>
      <xdr:col>1</xdr:col>
      <xdr:colOff>0</xdr:colOff>
      <xdr:row>46</xdr:row>
      <xdr:rowOff>638175</xdr:rowOff>
    </xdr:to>
    <xdr:pic>
      <xdr:nvPicPr>
        <xdr:cNvPr id="74" name="Рисунок 73"/>
        <xdr:cNvPicPr>
          <a:picLocks noChangeAspect="1"/>
        </xdr:cNvPicPr>
      </xdr:nvPicPr>
      <xdr:blipFill rotWithShape="1"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19051" y="36747451"/>
          <a:ext cx="1200149" cy="638174"/>
        </a:xfrm>
        <a:prstGeom prst="rect">
          <a:avLst/>
        </a:prstGeom>
      </xdr:spPr>
    </xdr:pic>
    <xdr:clientData/>
  </xdr:twoCellAnchor>
  <xdr:twoCellAnchor editAs="oneCell">
    <xdr:from>
      <xdr:col>0</xdr:col>
      <xdr:colOff>9526</xdr:colOff>
      <xdr:row>47</xdr:row>
      <xdr:rowOff>19050</xdr:rowOff>
    </xdr:from>
    <xdr:to>
      <xdr:col>0</xdr:col>
      <xdr:colOff>1209676</xdr:colOff>
      <xdr:row>47</xdr:row>
      <xdr:rowOff>638175</xdr:rowOff>
    </xdr:to>
    <xdr:pic>
      <xdr:nvPicPr>
        <xdr:cNvPr id="75" name="Рисунок 74"/>
        <xdr:cNvPicPr>
          <a:picLocks noChangeAspect="1"/>
        </xdr:cNvPicPr>
      </xdr:nvPicPr>
      <xdr:blipFill rotWithShape="1"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9526" y="37414200"/>
          <a:ext cx="1200150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1200150</xdr:colOff>
      <xdr:row>48</xdr:row>
      <xdr:rowOff>628650</xdr:rowOff>
    </xdr:to>
    <xdr:pic>
      <xdr:nvPicPr>
        <xdr:cNvPr id="76" name="Рисунок 75"/>
        <xdr:cNvPicPr>
          <a:picLocks noChangeAspect="1"/>
        </xdr:cNvPicPr>
      </xdr:nvPicPr>
      <xdr:blipFill rotWithShape="1"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0" y="38042850"/>
          <a:ext cx="1200150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49</xdr:row>
      <xdr:rowOff>19049</xdr:rowOff>
    </xdr:from>
    <xdr:to>
      <xdr:col>0</xdr:col>
      <xdr:colOff>1209675</xdr:colOff>
      <xdr:row>49</xdr:row>
      <xdr:rowOff>638174</xdr:rowOff>
    </xdr:to>
    <xdr:pic>
      <xdr:nvPicPr>
        <xdr:cNvPr id="77" name="Рисунок 76"/>
        <xdr:cNvPicPr>
          <a:picLocks noChangeAspect="1"/>
        </xdr:cNvPicPr>
      </xdr:nvPicPr>
      <xdr:blipFill rotWithShape="1"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1" y="38709599"/>
          <a:ext cx="1209674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49</xdr:row>
      <xdr:rowOff>638175</xdr:rowOff>
    </xdr:from>
    <xdr:to>
      <xdr:col>0</xdr:col>
      <xdr:colOff>1209675</xdr:colOff>
      <xdr:row>51</xdr:row>
      <xdr:rowOff>0</xdr:rowOff>
    </xdr:to>
    <xdr:pic>
      <xdr:nvPicPr>
        <xdr:cNvPr id="78" name="Рисунок 77"/>
        <xdr:cNvPicPr>
          <a:picLocks noChangeAspect="1"/>
        </xdr:cNvPicPr>
      </xdr:nvPicPr>
      <xdr:blipFill rotWithShape="1"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0" y="39328725"/>
          <a:ext cx="1209675" cy="65722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56</xdr:row>
      <xdr:rowOff>0</xdr:rowOff>
    </xdr:from>
    <xdr:to>
      <xdr:col>1</xdr:col>
      <xdr:colOff>1</xdr:colOff>
      <xdr:row>57</xdr:row>
      <xdr:rowOff>3229</xdr:rowOff>
    </xdr:to>
    <xdr:pic>
      <xdr:nvPicPr>
        <xdr:cNvPr id="83" name="Рисунок 82"/>
        <xdr:cNvPicPr>
          <a:picLocks noChangeAspect="1"/>
        </xdr:cNvPicPr>
      </xdr:nvPicPr>
      <xdr:blipFill rotWithShape="1"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19051" y="45164321"/>
          <a:ext cx="1200150" cy="650929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57</xdr:row>
      <xdr:rowOff>0</xdr:rowOff>
    </xdr:from>
    <xdr:to>
      <xdr:col>0</xdr:col>
      <xdr:colOff>1209675</xdr:colOff>
      <xdr:row>58</xdr:row>
      <xdr:rowOff>9526</xdr:rowOff>
    </xdr:to>
    <xdr:pic>
      <xdr:nvPicPr>
        <xdr:cNvPr id="84" name="Рисунок 83"/>
        <xdr:cNvPicPr>
          <a:picLocks noChangeAspect="1"/>
        </xdr:cNvPicPr>
      </xdr:nvPicPr>
      <xdr:blipFill rotWithShape="1"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9525" y="46453425"/>
          <a:ext cx="1200150" cy="657226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58</xdr:row>
      <xdr:rowOff>9526</xdr:rowOff>
    </xdr:from>
    <xdr:to>
      <xdr:col>1</xdr:col>
      <xdr:colOff>1</xdr:colOff>
      <xdr:row>58</xdr:row>
      <xdr:rowOff>638175</xdr:rowOff>
    </xdr:to>
    <xdr:pic>
      <xdr:nvPicPr>
        <xdr:cNvPr id="85" name="Рисунок 84"/>
        <xdr:cNvPicPr>
          <a:picLocks noChangeAspect="1"/>
        </xdr:cNvPicPr>
      </xdr:nvPicPr>
      <xdr:blipFill rotWithShape="1"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1" y="47120176"/>
          <a:ext cx="1219200" cy="62864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59</xdr:row>
      <xdr:rowOff>0</xdr:rowOff>
    </xdr:from>
    <xdr:to>
      <xdr:col>1</xdr:col>
      <xdr:colOff>0</xdr:colOff>
      <xdr:row>59</xdr:row>
      <xdr:rowOff>638175</xdr:rowOff>
    </xdr:to>
    <xdr:pic>
      <xdr:nvPicPr>
        <xdr:cNvPr id="86" name="Рисунок 85"/>
        <xdr:cNvPicPr>
          <a:picLocks noChangeAspect="1"/>
        </xdr:cNvPicPr>
      </xdr:nvPicPr>
      <xdr:blipFill rotWithShape="1"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1" y="47758350"/>
          <a:ext cx="1219199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1209675</xdr:colOff>
      <xdr:row>60</xdr:row>
      <xdr:rowOff>638175</xdr:rowOff>
    </xdr:to>
    <xdr:pic>
      <xdr:nvPicPr>
        <xdr:cNvPr id="87" name="Рисунок 86"/>
        <xdr:cNvPicPr>
          <a:picLocks noChangeAspect="1"/>
        </xdr:cNvPicPr>
      </xdr:nvPicPr>
      <xdr:blipFill rotWithShape="1"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0" y="48406050"/>
          <a:ext cx="1209675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64</xdr:row>
      <xdr:rowOff>1</xdr:rowOff>
    </xdr:from>
    <xdr:to>
      <xdr:col>1</xdr:col>
      <xdr:colOff>1</xdr:colOff>
      <xdr:row>64</xdr:row>
      <xdr:rowOff>638175</xdr:rowOff>
    </xdr:to>
    <xdr:pic>
      <xdr:nvPicPr>
        <xdr:cNvPr id="88" name="Рисунок 87"/>
        <xdr:cNvPicPr>
          <a:picLocks noChangeAspect="1"/>
        </xdr:cNvPicPr>
      </xdr:nvPicPr>
      <xdr:blipFill rotWithShape="1"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1" y="54883051"/>
          <a:ext cx="1219200" cy="6381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Downloads/bbs-zakaz-preciosa-biser-10-50g-2000%20(1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ланк заказа"/>
    </sheetNames>
    <sheetDataSet>
      <sheetData sheetId="0">
        <row r="307">
          <cell r="F30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showGridLines="0" tabSelected="1" zoomScaleNormal="100" workbookViewId="0">
      <selection activeCell="A24" sqref="A24:XFD24"/>
    </sheetView>
  </sheetViews>
  <sheetFormatPr defaultColWidth="9.140625" defaultRowHeight="18"/>
  <cols>
    <col min="1" max="1" width="18.28515625" style="1" customWidth="1"/>
    <col min="2" max="2" width="5" style="15" customWidth="1"/>
    <col min="3" max="3" width="14.7109375" style="11" customWidth="1"/>
    <col min="4" max="4" width="40.28515625" style="14" customWidth="1"/>
    <col min="5" max="5" width="13.85546875" style="14" customWidth="1"/>
    <col min="6" max="6" width="20.140625" style="24" bestFit="1" customWidth="1"/>
    <col min="7" max="7" width="5.5703125" style="25" hidden="1" customWidth="1"/>
    <col min="8" max="8" width="15.28515625" style="25" customWidth="1"/>
    <col min="9" max="9" width="5.5703125" style="25" hidden="1" customWidth="1"/>
    <col min="10" max="10" width="16.28515625" style="25" customWidth="1"/>
    <col min="11" max="11" width="0.140625" style="1" hidden="1" customWidth="1"/>
    <col min="12" max="12" width="16.42578125" style="1" customWidth="1"/>
    <col min="13" max="13" width="0.28515625" style="1" customWidth="1"/>
    <col min="14" max="14" width="10.85546875" style="1" customWidth="1"/>
    <col min="15" max="16384" width="9.140625" style="1"/>
  </cols>
  <sheetData>
    <row r="1" spans="1:18" ht="18.75" customHeight="1">
      <c r="D1" s="55" t="s">
        <v>10</v>
      </c>
      <c r="E1" s="55"/>
      <c r="F1" s="57"/>
      <c r="G1" s="55"/>
      <c r="H1" s="55"/>
      <c r="J1" s="55" t="s">
        <v>13</v>
      </c>
      <c r="K1" s="55"/>
      <c r="L1" s="55"/>
    </row>
    <row r="2" spans="1:18" ht="18.75" customHeight="1">
      <c r="D2" s="55"/>
      <c r="E2" s="55"/>
      <c r="F2" s="57"/>
      <c r="G2" s="55"/>
      <c r="H2" s="55"/>
      <c r="J2" s="55"/>
      <c r="K2" s="55"/>
      <c r="L2" s="55"/>
    </row>
    <row r="3" spans="1:18" ht="21.75" customHeight="1">
      <c r="D3" s="56"/>
      <c r="E3" s="56"/>
      <c r="F3" s="58"/>
      <c r="G3" s="56"/>
      <c r="H3" s="56"/>
      <c r="J3" s="56"/>
      <c r="K3" s="56"/>
      <c r="L3" s="56"/>
    </row>
    <row r="4" spans="1:18" ht="17.25" customHeight="1">
      <c r="A4" s="59" t="s">
        <v>9</v>
      </c>
      <c r="B4" s="59"/>
      <c r="C4" s="59"/>
      <c r="D4" s="60" t="s">
        <v>8</v>
      </c>
      <c r="E4" s="60"/>
      <c r="F4" s="61"/>
      <c r="G4" s="60"/>
      <c r="H4" s="60"/>
      <c r="I4" s="60"/>
      <c r="J4" s="60"/>
      <c r="K4" s="60"/>
      <c r="L4" s="60"/>
    </row>
    <row r="5" spans="1:18" ht="17.25" customHeight="1">
      <c r="A5" s="62" t="s">
        <v>7</v>
      </c>
      <c r="B5" s="63"/>
      <c r="C5" s="64"/>
      <c r="D5" s="65"/>
      <c r="E5" s="65"/>
      <c r="F5" s="66"/>
      <c r="G5" s="65"/>
      <c r="H5" s="65"/>
      <c r="I5" s="65"/>
      <c r="J5" s="65"/>
      <c r="K5" s="65"/>
      <c r="L5" s="65"/>
    </row>
    <row r="6" spans="1:18" ht="17.25" customHeight="1">
      <c r="A6" s="59" t="s">
        <v>6</v>
      </c>
      <c r="B6" s="59"/>
      <c r="C6" s="59"/>
      <c r="D6" s="67"/>
      <c r="E6" s="68"/>
      <c r="F6" s="69"/>
      <c r="G6" s="68"/>
      <c r="H6" s="68"/>
      <c r="I6" s="68"/>
      <c r="J6" s="68"/>
      <c r="K6" s="68"/>
      <c r="L6" s="70"/>
    </row>
    <row r="7" spans="1:18" ht="12" customHeight="1" thickBot="1">
      <c r="A7" s="10"/>
      <c r="B7" s="16"/>
      <c r="C7" s="19"/>
      <c r="D7" s="12"/>
      <c r="E7" s="12"/>
      <c r="F7" s="23"/>
      <c r="G7" s="26"/>
      <c r="H7" s="26"/>
      <c r="I7" s="26"/>
      <c r="J7" s="26"/>
      <c r="K7" s="9"/>
      <c r="L7" s="8"/>
    </row>
    <row r="8" spans="1:18" ht="21.75" thickTop="1">
      <c r="A8" s="7"/>
      <c r="B8" s="36"/>
      <c r="C8" s="52" t="s">
        <v>28</v>
      </c>
      <c r="D8" s="37"/>
      <c r="E8" s="49"/>
      <c r="F8" s="34"/>
      <c r="G8" s="27"/>
      <c r="H8" s="28"/>
      <c r="I8" s="28"/>
      <c r="J8" s="29" t="s">
        <v>5</v>
      </c>
      <c r="K8" s="6"/>
      <c r="L8" s="71">
        <f>SUM(M15:M122)</f>
        <v>0</v>
      </c>
      <c r="N8" s="75" t="s">
        <v>4</v>
      </c>
    </row>
    <row r="9" spans="1:18" s="3" customFormat="1" ht="19.5" customHeight="1" thickBot="1">
      <c r="A9" s="5"/>
      <c r="B9" s="35"/>
      <c r="C9" s="76" t="s">
        <v>14</v>
      </c>
      <c r="D9" s="77"/>
      <c r="E9" s="38"/>
      <c r="F9" s="30">
        <f>SUM(G15:G388)</f>
        <v>0</v>
      </c>
      <c r="G9" s="31"/>
      <c r="H9" s="30">
        <f>SUM(I15:I388)</f>
        <v>0</v>
      </c>
      <c r="I9" s="31"/>
      <c r="J9" s="32">
        <f>SUM(K15:K388)</f>
        <v>0</v>
      </c>
      <c r="K9" s="4"/>
      <c r="L9" s="72"/>
      <c r="N9" s="75"/>
      <c r="R9" s="1"/>
    </row>
    <row r="10" spans="1:18" ht="15" customHeight="1" thickTop="1">
      <c r="A10" s="78" t="s">
        <v>3</v>
      </c>
      <c r="B10" s="81"/>
      <c r="C10" s="84" t="s">
        <v>2</v>
      </c>
      <c r="D10" s="87" t="s">
        <v>19</v>
      </c>
      <c r="E10" s="90" t="s">
        <v>20</v>
      </c>
      <c r="F10" s="93" t="s">
        <v>23</v>
      </c>
      <c r="G10" s="94"/>
      <c r="H10" s="94"/>
      <c r="I10" s="94"/>
      <c r="J10" s="95"/>
      <c r="K10" s="43"/>
      <c r="L10" s="96" t="s">
        <v>27</v>
      </c>
      <c r="M10" s="44"/>
      <c r="N10" s="44"/>
      <c r="O10" s="44"/>
    </row>
    <row r="11" spans="1:18" ht="17.25" customHeight="1">
      <c r="A11" s="79"/>
      <c r="B11" s="82"/>
      <c r="C11" s="85"/>
      <c r="D11" s="88"/>
      <c r="E11" s="91"/>
      <c r="F11" s="45" t="s">
        <v>29</v>
      </c>
      <c r="G11" s="46"/>
      <c r="H11" s="47" t="s">
        <v>22</v>
      </c>
      <c r="I11" s="46"/>
      <c r="J11" s="47" t="s">
        <v>30</v>
      </c>
      <c r="K11" s="48"/>
      <c r="L11" s="97"/>
      <c r="M11" s="44"/>
      <c r="N11" s="44"/>
      <c r="O11" s="44"/>
    </row>
    <row r="12" spans="1:18" ht="15" customHeight="1">
      <c r="A12" s="79"/>
      <c r="B12" s="82"/>
      <c r="C12" s="85"/>
      <c r="D12" s="88"/>
      <c r="E12" s="91"/>
      <c r="F12" s="93" t="s">
        <v>21</v>
      </c>
      <c r="G12" s="94"/>
      <c r="H12" s="94"/>
      <c r="I12" s="94"/>
      <c r="J12" s="95"/>
      <c r="K12" s="43"/>
      <c r="L12" s="97"/>
      <c r="M12" s="44"/>
      <c r="N12" s="44"/>
      <c r="O12" s="44"/>
    </row>
    <row r="13" spans="1:18" ht="18.75" customHeight="1">
      <c r="A13" s="80"/>
      <c r="B13" s="83"/>
      <c r="C13" s="86"/>
      <c r="D13" s="89"/>
      <c r="E13" s="92"/>
      <c r="F13" s="50" t="s">
        <v>24</v>
      </c>
      <c r="G13" s="47"/>
      <c r="H13" s="47" t="s">
        <v>25</v>
      </c>
      <c r="I13" s="47"/>
      <c r="J13" s="47" t="s">
        <v>26</v>
      </c>
      <c r="K13" s="48"/>
      <c r="L13" s="98"/>
      <c r="M13" s="44"/>
      <c r="N13" s="44"/>
      <c r="O13" s="44"/>
      <c r="P13" s="44"/>
    </row>
    <row r="14" spans="1:18" s="3" customFormat="1" ht="9.75" customHeight="1">
      <c r="A14" s="53"/>
      <c r="B14" s="53"/>
      <c r="C14" s="53"/>
      <c r="D14" s="53"/>
      <c r="E14" s="53"/>
      <c r="F14" s="54"/>
      <c r="G14" s="53"/>
      <c r="H14" s="53"/>
      <c r="I14" s="53"/>
      <c r="J14" s="53"/>
      <c r="K14" s="53"/>
      <c r="L14" s="53"/>
    </row>
    <row r="15" spans="1:18" ht="51" customHeight="1">
      <c r="A15" s="17"/>
      <c r="B15" s="17">
        <v>1</v>
      </c>
      <c r="C15" s="39" t="s">
        <v>16</v>
      </c>
      <c r="D15" s="13" t="s">
        <v>31</v>
      </c>
      <c r="E15" s="51">
        <v>194</v>
      </c>
      <c r="F15" s="20">
        <v>1.87</v>
      </c>
      <c r="G15" s="21">
        <f t="shared" ref="G15" si="0">F15*L15</f>
        <v>0</v>
      </c>
      <c r="H15" s="21">
        <v>1.78</v>
      </c>
      <c r="I15" s="21">
        <f t="shared" ref="I15" si="1">H15*L15</f>
        <v>0</v>
      </c>
      <c r="J15" s="22">
        <v>1.7</v>
      </c>
      <c r="K15" s="2">
        <f t="shared" ref="K15" si="2">J15*L15</f>
        <v>0</v>
      </c>
      <c r="L15" s="2"/>
      <c r="M15" s="1">
        <f t="shared" ref="M15" si="3">L15*0.05</f>
        <v>0</v>
      </c>
    </row>
    <row r="16" spans="1:18" ht="51" customHeight="1">
      <c r="A16" s="17"/>
      <c r="B16" s="18">
        <v>1</v>
      </c>
      <c r="C16" s="40" t="s">
        <v>32</v>
      </c>
      <c r="D16" s="13" t="s">
        <v>31</v>
      </c>
      <c r="E16" s="51">
        <v>194</v>
      </c>
      <c r="F16" s="20">
        <v>1.87</v>
      </c>
      <c r="G16" s="21">
        <f t="shared" ref="G16" si="4">F16*L16</f>
        <v>0</v>
      </c>
      <c r="H16" s="21">
        <v>1.78</v>
      </c>
      <c r="I16" s="21">
        <f t="shared" ref="I16" si="5">H16*L16</f>
        <v>0</v>
      </c>
      <c r="J16" s="22">
        <v>1.7</v>
      </c>
      <c r="K16" s="2">
        <f t="shared" ref="K16" si="6">J16*L16</f>
        <v>0</v>
      </c>
      <c r="L16" s="2"/>
      <c r="M16" s="1">
        <f t="shared" ref="M16" si="7">L16*0.05</f>
        <v>0</v>
      </c>
    </row>
    <row r="17" spans="1:13" ht="51" customHeight="1">
      <c r="A17" s="17"/>
      <c r="B17" s="18"/>
      <c r="C17" s="41">
        <v>3152</v>
      </c>
      <c r="D17" s="13" t="s">
        <v>31</v>
      </c>
      <c r="E17" s="51">
        <v>194</v>
      </c>
      <c r="F17" s="20">
        <v>1.68</v>
      </c>
      <c r="G17" s="21">
        <f t="shared" ref="G17:G67" si="8">F17*L17</f>
        <v>0</v>
      </c>
      <c r="H17" s="21">
        <v>1.6060000000000001</v>
      </c>
      <c r="I17" s="21">
        <f t="shared" ref="I17:I67" si="9">H17*L17</f>
        <v>0</v>
      </c>
      <c r="J17" s="22">
        <v>1.53</v>
      </c>
      <c r="K17" s="2">
        <f t="shared" ref="K17:K63" si="10">J17*L17</f>
        <v>0</v>
      </c>
      <c r="L17" s="2"/>
      <c r="M17" s="1">
        <f t="shared" ref="M17:M18" si="11">L17*0.05</f>
        <v>0</v>
      </c>
    </row>
    <row r="18" spans="1:13" ht="51" customHeight="1">
      <c r="A18" s="17"/>
      <c r="B18" s="18">
        <v>1</v>
      </c>
      <c r="C18" s="40" t="s">
        <v>33</v>
      </c>
      <c r="D18" s="13" t="s">
        <v>31</v>
      </c>
      <c r="E18" s="51">
        <v>194</v>
      </c>
      <c r="F18" s="20">
        <v>1.87</v>
      </c>
      <c r="G18" s="21">
        <f t="shared" si="8"/>
        <v>0</v>
      </c>
      <c r="H18" s="21">
        <v>1.78</v>
      </c>
      <c r="I18" s="21">
        <f t="shared" si="9"/>
        <v>0</v>
      </c>
      <c r="J18" s="22">
        <v>1.7</v>
      </c>
      <c r="K18" s="2">
        <f t="shared" si="10"/>
        <v>0</v>
      </c>
      <c r="L18" s="2"/>
      <c r="M18" s="1">
        <f t="shared" si="11"/>
        <v>0</v>
      </c>
    </row>
    <row r="19" spans="1:13" ht="51" customHeight="1">
      <c r="A19" s="17"/>
      <c r="B19" s="18">
        <v>1</v>
      </c>
      <c r="C19" s="40" t="s">
        <v>34</v>
      </c>
      <c r="D19" s="13" t="s">
        <v>31</v>
      </c>
      <c r="E19" s="51">
        <v>194</v>
      </c>
      <c r="F19" s="20">
        <v>1.87</v>
      </c>
      <c r="G19" s="21">
        <f t="shared" ref="G19" si="12">F19*L19</f>
        <v>0</v>
      </c>
      <c r="H19" s="21">
        <v>1.78</v>
      </c>
      <c r="I19" s="21">
        <f t="shared" ref="I19" si="13">H19*L19</f>
        <v>0</v>
      </c>
      <c r="J19" s="22">
        <v>1.7</v>
      </c>
      <c r="K19" s="2">
        <f t="shared" ref="K19" si="14">J19*L19</f>
        <v>0</v>
      </c>
      <c r="L19" s="2"/>
      <c r="M19" s="1">
        <f t="shared" ref="M19" si="15">L19*0.05</f>
        <v>0</v>
      </c>
    </row>
    <row r="20" spans="1:13" ht="51" customHeight="1">
      <c r="A20" s="17"/>
      <c r="B20" s="18">
        <v>1</v>
      </c>
      <c r="C20" s="40" t="s">
        <v>35</v>
      </c>
      <c r="D20" s="13" t="s">
        <v>31</v>
      </c>
      <c r="E20" s="51">
        <v>194</v>
      </c>
      <c r="F20" s="20">
        <v>1.87</v>
      </c>
      <c r="G20" s="21">
        <f t="shared" si="8"/>
        <v>0</v>
      </c>
      <c r="H20" s="21">
        <v>1.78</v>
      </c>
      <c r="I20" s="21">
        <f t="shared" si="9"/>
        <v>0</v>
      </c>
      <c r="J20" s="22">
        <v>1.7</v>
      </c>
      <c r="K20" s="2">
        <f t="shared" ref="K20" si="16">J20*L20</f>
        <v>0</v>
      </c>
      <c r="L20" s="2"/>
      <c r="M20" s="1">
        <f t="shared" ref="M20" si="17">L20*0.05</f>
        <v>0</v>
      </c>
    </row>
    <row r="21" spans="1:13" ht="51" customHeight="1">
      <c r="A21" s="17"/>
      <c r="B21" s="18">
        <v>1</v>
      </c>
      <c r="C21" s="40" t="s">
        <v>36</v>
      </c>
      <c r="D21" s="13" t="s">
        <v>31</v>
      </c>
      <c r="E21" s="51">
        <v>194</v>
      </c>
      <c r="F21" s="20">
        <v>1.87</v>
      </c>
      <c r="G21" s="21">
        <f t="shared" ref="G21" si="18">F21*L21</f>
        <v>0</v>
      </c>
      <c r="H21" s="21">
        <v>1.78</v>
      </c>
      <c r="I21" s="21">
        <f t="shared" ref="I21" si="19">H21*L21</f>
        <v>0</v>
      </c>
      <c r="J21" s="22">
        <v>1.7</v>
      </c>
      <c r="K21" s="2">
        <f t="shared" ref="K21" si="20">J21*L21</f>
        <v>0</v>
      </c>
      <c r="L21" s="2"/>
      <c r="M21" s="1">
        <f t="shared" ref="M21" si="21">L21*0.05</f>
        <v>0</v>
      </c>
    </row>
    <row r="22" spans="1:13" ht="51" customHeight="1">
      <c r="A22" s="17"/>
      <c r="B22" s="18">
        <v>1</v>
      </c>
      <c r="C22" s="40" t="s">
        <v>37</v>
      </c>
      <c r="D22" s="13" t="s">
        <v>31</v>
      </c>
      <c r="E22" s="51">
        <v>194</v>
      </c>
      <c r="F22" s="20">
        <v>1.87</v>
      </c>
      <c r="G22" s="21">
        <f t="shared" ref="G22" si="22">F22*L22</f>
        <v>0</v>
      </c>
      <c r="H22" s="21">
        <v>1.78</v>
      </c>
      <c r="I22" s="21">
        <f t="shared" ref="I22" si="23">H22*L22</f>
        <v>0</v>
      </c>
      <c r="J22" s="22">
        <v>1.7</v>
      </c>
      <c r="K22" s="2">
        <f t="shared" ref="K22" si="24">J22*L22</f>
        <v>0</v>
      </c>
      <c r="L22" s="2"/>
      <c r="M22" s="1">
        <f t="shared" ref="M22" si="25">L22*0.05</f>
        <v>0</v>
      </c>
    </row>
    <row r="23" spans="1:13" ht="51" customHeight="1">
      <c r="A23" s="17"/>
      <c r="B23" s="18">
        <v>1</v>
      </c>
      <c r="C23" s="40" t="s">
        <v>38</v>
      </c>
      <c r="D23" s="13" t="s">
        <v>31</v>
      </c>
      <c r="E23" s="51">
        <v>194</v>
      </c>
      <c r="F23" s="20">
        <v>1.87</v>
      </c>
      <c r="G23" s="21">
        <f t="shared" ref="G23" si="26">F23*L23</f>
        <v>0</v>
      </c>
      <c r="H23" s="21">
        <v>1.78</v>
      </c>
      <c r="I23" s="21">
        <f t="shared" ref="I23" si="27">H23*L23</f>
        <v>0</v>
      </c>
      <c r="J23" s="22">
        <v>1.7</v>
      </c>
      <c r="K23" s="2">
        <f t="shared" ref="K23" si="28">J23*L23</f>
        <v>0</v>
      </c>
      <c r="L23" s="2"/>
      <c r="M23" s="1">
        <f t="shared" ref="M23" si="29">L23*0.05</f>
        <v>0</v>
      </c>
    </row>
    <row r="24" spans="1:13" ht="51" customHeight="1">
      <c r="A24" s="17"/>
      <c r="B24" s="18">
        <v>1</v>
      </c>
      <c r="C24" s="40" t="s">
        <v>39</v>
      </c>
      <c r="D24" s="13" t="s">
        <v>31</v>
      </c>
      <c r="E24" s="51">
        <v>194</v>
      </c>
      <c r="F24" s="20">
        <v>1.87</v>
      </c>
      <c r="G24" s="21">
        <f t="shared" si="8"/>
        <v>0</v>
      </c>
      <c r="H24" s="21">
        <v>1.78</v>
      </c>
      <c r="I24" s="21">
        <f t="shared" si="9"/>
        <v>0</v>
      </c>
      <c r="J24" s="22">
        <v>1.7</v>
      </c>
      <c r="K24" s="2">
        <f t="shared" ref="K24:K34" si="30">J24*L24</f>
        <v>0</v>
      </c>
      <c r="L24" s="2"/>
      <c r="M24" s="1">
        <f t="shared" ref="M24:M34" si="31">L24*0.05</f>
        <v>0</v>
      </c>
    </row>
    <row r="25" spans="1:13" ht="51" customHeight="1">
      <c r="A25" s="17"/>
      <c r="B25" s="18">
        <v>2</v>
      </c>
      <c r="C25" s="40" t="s">
        <v>40</v>
      </c>
      <c r="D25" s="13" t="s">
        <v>31</v>
      </c>
      <c r="E25" s="51">
        <v>194</v>
      </c>
      <c r="F25" s="20">
        <v>1.95</v>
      </c>
      <c r="G25" s="21">
        <f t="shared" si="8"/>
        <v>0</v>
      </c>
      <c r="H25" s="21">
        <v>1.87</v>
      </c>
      <c r="I25" s="21">
        <f t="shared" si="9"/>
        <v>0</v>
      </c>
      <c r="J25" s="22">
        <v>1.78</v>
      </c>
      <c r="K25" s="2">
        <f t="shared" si="30"/>
        <v>0</v>
      </c>
      <c r="L25" s="2"/>
      <c r="M25" s="1">
        <f t="shared" si="31"/>
        <v>0</v>
      </c>
    </row>
    <row r="26" spans="1:13" ht="51" customHeight="1">
      <c r="A26" s="17"/>
      <c r="B26" s="18">
        <v>2</v>
      </c>
      <c r="C26" s="40" t="s">
        <v>41</v>
      </c>
      <c r="D26" s="13" t="s">
        <v>31</v>
      </c>
      <c r="E26" s="51">
        <v>194</v>
      </c>
      <c r="F26" s="20">
        <v>1.95</v>
      </c>
      <c r="G26" s="21">
        <f t="shared" ref="G26:G27" si="32">F26*L26</f>
        <v>0</v>
      </c>
      <c r="H26" s="21">
        <v>1.87</v>
      </c>
      <c r="I26" s="21">
        <f t="shared" ref="I26:I27" si="33">H26*L26</f>
        <v>0</v>
      </c>
      <c r="J26" s="22">
        <v>1.78</v>
      </c>
      <c r="K26" s="2">
        <f t="shared" ref="K26:K27" si="34">J26*L26</f>
        <v>0</v>
      </c>
      <c r="L26" s="2"/>
      <c r="M26" s="1">
        <f t="shared" ref="M26:M27" si="35">L26*0.05</f>
        <v>0</v>
      </c>
    </row>
    <row r="27" spans="1:13" ht="51" customHeight="1">
      <c r="A27" s="17"/>
      <c r="B27" s="18">
        <v>2</v>
      </c>
      <c r="C27" s="40" t="s">
        <v>42</v>
      </c>
      <c r="D27" s="13" t="s">
        <v>31</v>
      </c>
      <c r="E27" s="51">
        <v>194</v>
      </c>
      <c r="F27" s="20">
        <v>1.95</v>
      </c>
      <c r="G27" s="21">
        <f t="shared" si="32"/>
        <v>0</v>
      </c>
      <c r="H27" s="21">
        <v>1.87</v>
      </c>
      <c r="I27" s="21">
        <f t="shared" si="33"/>
        <v>0</v>
      </c>
      <c r="J27" s="22">
        <v>1.78</v>
      </c>
      <c r="K27" s="2">
        <f t="shared" si="34"/>
        <v>0</v>
      </c>
      <c r="L27" s="2"/>
      <c r="M27" s="1">
        <f t="shared" si="35"/>
        <v>0</v>
      </c>
    </row>
    <row r="28" spans="1:13" ht="51" customHeight="1">
      <c r="A28" s="17"/>
      <c r="B28" s="18">
        <v>2</v>
      </c>
      <c r="C28" s="40" t="s">
        <v>43</v>
      </c>
      <c r="D28" s="13" t="s">
        <v>31</v>
      </c>
      <c r="E28" s="51">
        <v>194</v>
      </c>
      <c r="F28" s="20">
        <v>1.95</v>
      </c>
      <c r="G28" s="21">
        <f t="shared" ref="G28:G29" si="36">F28*L28</f>
        <v>0</v>
      </c>
      <c r="H28" s="21">
        <v>1.87</v>
      </c>
      <c r="I28" s="21">
        <f t="shared" ref="I28:I29" si="37">H28*L28</f>
        <v>0</v>
      </c>
      <c r="J28" s="22">
        <v>1.78</v>
      </c>
      <c r="K28" s="2">
        <f t="shared" ref="K28:K29" si="38">J28*L28</f>
        <v>0</v>
      </c>
      <c r="L28" s="2"/>
      <c r="M28" s="1">
        <f t="shared" ref="M28:M29" si="39">L28*0.05</f>
        <v>0</v>
      </c>
    </row>
    <row r="29" spans="1:13" ht="51" customHeight="1">
      <c r="A29" s="17"/>
      <c r="B29" s="18">
        <v>2</v>
      </c>
      <c r="C29" s="40" t="s">
        <v>44</v>
      </c>
      <c r="D29" s="13" t="s">
        <v>31</v>
      </c>
      <c r="E29" s="51">
        <v>194</v>
      </c>
      <c r="F29" s="20">
        <v>1.95</v>
      </c>
      <c r="G29" s="21">
        <f t="shared" si="36"/>
        <v>0</v>
      </c>
      <c r="H29" s="21">
        <v>1.87</v>
      </c>
      <c r="I29" s="21">
        <f t="shared" si="37"/>
        <v>0</v>
      </c>
      <c r="J29" s="22">
        <v>1.78</v>
      </c>
      <c r="K29" s="2">
        <f t="shared" si="38"/>
        <v>0</v>
      </c>
      <c r="L29" s="2"/>
      <c r="M29" s="1">
        <f t="shared" si="39"/>
        <v>0</v>
      </c>
    </row>
    <row r="30" spans="1:13" ht="51" customHeight="1">
      <c r="A30" s="17"/>
      <c r="B30" s="18">
        <v>2</v>
      </c>
      <c r="C30" s="40" t="s">
        <v>45</v>
      </c>
      <c r="D30" s="13" t="s">
        <v>31</v>
      </c>
      <c r="E30" s="51">
        <v>194</v>
      </c>
      <c r="F30" s="20">
        <v>1.95</v>
      </c>
      <c r="G30" s="21">
        <f t="shared" si="8"/>
        <v>0</v>
      </c>
      <c r="H30" s="21">
        <v>1.87</v>
      </c>
      <c r="I30" s="21">
        <f t="shared" si="9"/>
        <v>0</v>
      </c>
      <c r="J30" s="22">
        <v>1.78</v>
      </c>
      <c r="K30" s="2">
        <f t="shared" si="30"/>
        <v>0</v>
      </c>
      <c r="L30" s="2"/>
      <c r="M30" s="1">
        <f t="shared" si="31"/>
        <v>0</v>
      </c>
    </row>
    <row r="31" spans="1:13" ht="51" customHeight="1">
      <c r="A31" s="17"/>
      <c r="B31" s="18">
        <v>2</v>
      </c>
      <c r="C31" s="40" t="s">
        <v>46</v>
      </c>
      <c r="D31" s="13" t="s">
        <v>31</v>
      </c>
      <c r="E31" s="51">
        <v>194</v>
      </c>
      <c r="F31" s="20">
        <v>1.95</v>
      </c>
      <c r="G31" s="21">
        <f t="shared" ref="G31:G33" si="40">F31*L31</f>
        <v>0</v>
      </c>
      <c r="H31" s="21">
        <v>1.87</v>
      </c>
      <c r="I31" s="21">
        <f t="shared" ref="I31:I33" si="41">H31*L31</f>
        <v>0</v>
      </c>
      <c r="J31" s="22">
        <v>1.78</v>
      </c>
      <c r="K31" s="2">
        <f t="shared" ref="K31:K33" si="42">J31*L31</f>
        <v>0</v>
      </c>
      <c r="L31" s="2"/>
      <c r="M31" s="1">
        <f t="shared" ref="M31:M33" si="43">L31*0.05</f>
        <v>0</v>
      </c>
    </row>
    <row r="32" spans="1:13" ht="51" customHeight="1">
      <c r="A32" s="17"/>
      <c r="B32" s="18">
        <v>2</v>
      </c>
      <c r="C32" s="40" t="s">
        <v>47</v>
      </c>
      <c r="D32" s="13" t="s">
        <v>31</v>
      </c>
      <c r="E32" s="51">
        <v>194</v>
      </c>
      <c r="F32" s="20">
        <v>1.95</v>
      </c>
      <c r="G32" s="21">
        <f t="shared" si="40"/>
        <v>0</v>
      </c>
      <c r="H32" s="21">
        <v>1.87</v>
      </c>
      <c r="I32" s="21">
        <f t="shared" si="41"/>
        <v>0</v>
      </c>
      <c r="J32" s="22">
        <v>1.78</v>
      </c>
      <c r="K32" s="2">
        <f t="shared" si="42"/>
        <v>0</v>
      </c>
      <c r="L32" s="2"/>
      <c r="M32" s="1">
        <f t="shared" si="43"/>
        <v>0</v>
      </c>
    </row>
    <row r="33" spans="1:13" ht="51" customHeight="1">
      <c r="A33" s="17"/>
      <c r="B33" s="18">
        <v>2</v>
      </c>
      <c r="C33" s="40" t="s">
        <v>48</v>
      </c>
      <c r="D33" s="13" t="s">
        <v>31</v>
      </c>
      <c r="E33" s="51">
        <v>194</v>
      </c>
      <c r="F33" s="20">
        <v>1.95</v>
      </c>
      <c r="G33" s="21">
        <f t="shared" si="40"/>
        <v>0</v>
      </c>
      <c r="H33" s="21">
        <v>1.87</v>
      </c>
      <c r="I33" s="21">
        <f t="shared" si="41"/>
        <v>0</v>
      </c>
      <c r="J33" s="22">
        <v>1.78</v>
      </c>
      <c r="K33" s="2">
        <f t="shared" si="42"/>
        <v>0</v>
      </c>
      <c r="L33" s="2"/>
      <c r="M33" s="1">
        <f t="shared" si="43"/>
        <v>0</v>
      </c>
    </row>
    <row r="34" spans="1:13" ht="51" customHeight="1">
      <c r="A34" s="17"/>
      <c r="B34" s="18">
        <v>2</v>
      </c>
      <c r="C34" s="40" t="s">
        <v>49</v>
      </c>
      <c r="D34" s="13" t="s">
        <v>31</v>
      </c>
      <c r="E34" s="51">
        <v>194</v>
      </c>
      <c r="F34" s="20">
        <v>1.95</v>
      </c>
      <c r="G34" s="21">
        <f t="shared" si="8"/>
        <v>0</v>
      </c>
      <c r="H34" s="21">
        <v>1.87</v>
      </c>
      <c r="I34" s="21">
        <f t="shared" si="9"/>
        <v>0</v>
      </c>
      <c r="J34" s="22">
        <v>1.78</v>
      </c>
      <c r="K34" s="2">
        <f t="shared" si="30"/>
        <v>0</v>
      </c>
      <c r="L34" s="2"/>
      <c r="M34" s="1">
        <f t="shared" si="31"/>
        <v>0</v>
      </c>
    </row>
    <row r="35" spans="1:13" ht="51" customHeight="1">
      <c r="A35" s="17"/>
      <c r="B35" s="18">
        <v>1</v>
      </c>
      <c r="C35" s="40" t="s">
        <v>50</v>
      </c>
      <c r="D35" s="13" t="s">
        <v>31</v>
      </c>
      <c r="E35" s="51">
        <v>194</v>
      </c>
      <c r="F35" s="20">
        <v>1.87</v>
      </c>
      <c r="G35" s="21">
        <f t="shared" ref="G35:G44" si="44">F35*L35</f>
        <v>0</v>
      </c>
      <c r="H35" s="21">
        <v>1.78</v>
      </c>
      <c r="I35" s="21">
        <f t="shared" ref="I35:I44" si="45">H35*L35</f>
        <v>0</v>
      </c>
      <c r="J35" s="22">
        <v>1.7</v>
      </c>
      <c r="K35" s="2">
        <f t="shared" ref="K35:K44" si="46">J35*L35</f>
        <v>0</v>
      </c>
      <c r="L35" s="2"/>
      <c r="M35" s="1">
        <f t="shared" ref="M35:M44" si="47">L35*0.05</f>
        <v>0</v>
      </c>
    </row>
    <row r="36" spans="1:13" ht="51" customHeight="1">
      <c r="A36" s="17"/>
      <c r="B36" s="18">
        <v>1</v>
      </c>
      <c r="C36" s="40" t="s">
        <v>51</v>
      </c>
      <c r="D36" s="13" t="s">
        <v>31</v>
      </c>
      <c r="E36" s="51">
        <v>194</v>
      </c>
      <c r="F36" s="20">
        <v>1.87</v>
      </c>
      <c r="G36" s="21">
        <f t="shared" si="44"/>
        <v>0</v>
      </c>
      <c r="H36" s="21">
        <v>1.78</v>
      </c>
      <c r="I36" s="21">
        <f t="shared" si="45"/>
        <v>0</v>
      </c>
      <c r="J36" s="22">
        <v>1.7</v>
      </c>
      <c r="K36" s="2">
        <f t="shared" si="46"/>
        <v>0</v>
      </c>
      <c r="L36" s="2"/>
      <c r="M36" s="1">
        <f t="shared" si="47"/>
        <v>0</v>
      </c>
    </row>
    <row r="37" spans="1:13" ht="51" customHeight="1">
      <c r="A37" s="17"/>
      <c r="B37" s="18">
        <v>1</v>
      </c>
      <c r="C37" s="40" t="s">
        <v>52</v>
      </c>
      <c r="D37" s="13" t="s">
        <v>31</v>
      </c>
      <c r="E37" s="51">
        <v>194</v>
      </c>
      <c r="F37" s="20">
        <v>1.87</v>
      </c>
      <c r="G37" s="21">
        <f t="shared" si="44"/>
        <v>0</v>
      </c>
      <c r="H37" s="21">
        <v>1.78</v>
      </c>
      <c r="I37" s="21">
        <f t="shared" si="45"/>
        <v>0</v>
      </c>
      <c r="J37" s="22">
        <v>1.7</v>
      </c>
      <c r="K37" s="2">
        <f t="shared" si="46"/>
        <v>0</v>
      </c>
      <c r="L37" s="2"/>
      <c r="M37" s="1">
        <f t="shared" si="47"/>
        <v>0</v>
      </c>
    </row>
    <row r="38" spans="1:13" ht="51" customHeight="1">
      <c r="A38" s="17"/>
      <c r="B38" s="18">
        <v>3</v>
      </c>
      <c r="C38" s="40" t="s">
        <v>73</v>
      </c>
      <c r="D38" s="13" t="s">
        <v>31</v>
      </c>
      <c r="E38" s="51">
        <v>194</v>
      </c>
      <c r="F38" s="20">
        <v>2</v>
      </c>
      <c r="G38" s="21">
        <f t="shared" si="44"/>
        <v>0</v>
      </c>
      <c r="H38" s="21">
        <v>1.93</v>
      </c>
      <c r="I38" s="21">
        <f t="shared" si="45"/>
        <v>0</v>
      </c>
      <c r="J38" s="22">
        <v>1.82</v>
      </c>
      <c r="K38" s="2">
        <f t="shared" si="46"/>
        <v>0</v>
      </c>
      <c r="L38" s="2"/>
      <c r="M38" s="1">
        <f t="shared" si="47"/>
        <v>0</v>
      </c>
    </row>
    <row r="39" spans="1:13" ht="51" customHeight="1">
      <c r="A39" s="17"/>
      <c r="B39" s="18">
        <v>3</v>
      </c>
      <c r="C39" s="40" t="s">
        <v>74</v>
      </c>
      <c r="D39" s="13" t="s">
        <v>31</v>
      </c>
      <c r="E39" s="51">
        <v>194</v>
      </c>
      <c r="F39" s="20">
        <v>2</v>
      </c>
      <c r="G39" s="21">
        <f t="shared" ref="G39" si="48">F39*L39</f>
        <v>0</v>
      </c>
      <c r="H39" s="21">
        <v>1.93</v>
      </c>
      <c r="I39" s="21">
        <f t="shared" ref="I39" si="49">H39*L39</f>
        <v>0</v>
      </c>
      <c r="J39" s="22">
        <v>1.82</v>
      </c>
      <c r="K39" s="2">
        <f t="shared" ref="K39" si="50">J39*L39</f>
        <v>0</v>
      </c>
      <c r="L39" s="2"/>
      <c r="M39" s="1">
        <f t="shared" ref="M39" si="51">L39*0.05</f>
        <v>0</v>
      </c>
    </row>
    <row r="40" spans="1:13" ht="51" customHeight="1">
      <c r="A40" s="17"/>
      <c r="B40" s="18">
        <v>3</v>
      </c>
      <c r="C40" s="40" t="s">
        <v>75</v>
      </c>
      <c r="D40" s="13" t="s">
        <v>31</v>
      </c>
      <c r="E40" s="51">
        <v>194</v>
      </c>
      <c r="F40" s="20">
        <v>2</v>
      </c>
      <c r="G40" s="21">
        <f t="shared" si="44"/>
        <v>0</v>
      </c>
      <c r="H40" s="21">
        <v>1.93</v>
      </c>
      <c r="I40" s="21">
        <f t="shared" si="45"/>
        <v>0</v>
      </c>
      <c r="J40" s="22">
        <v>1.82</v>
      </c>
      <c r="K40" s="2">
        <f t="shared" si="46"/>
        <v>0</v>
      </c>
      <c r="L40" s="2"/>
      <c r="M40" s="1">
        <f t="shared" si="47"/>
        <v>0</v>
      </c>
    </row>
    <row r="41" spans="1:13" ht="51" customHeight="1">
      <c r="A41" s="17"/>
      <c r="B41" s="18">
        <v>3</v>
      </c>
      <c r="C41" s="40" t="s">
        <v>76</v>
      </c>
      <c r="D41" s="13" t="s">
        <v>31</v>
      </c>
      <c r="E41" s="51">
        <v>194</v>
      </c>
      <c r="F41" s="20">
        <v>2</v>
      </c>
      <c r="G41" s="21">
        <f t="shared" ref="G41" si="52">F41*L41</f>
        <v>0</v>
      </c>
      <c r="H41" s="21">
        <v>1.93</v>
      </c>
      <c r="I41" s="21">
        <f t="shared" ref="I41" si="53">H41*L41</f>
        <v>0</v>
      </c>
      <c r="J41" s="22">
        <v>1.82</v>
      </c>
      <c r="K41" s="2">
        <f t="shared" ref="K41" si="54">J41*L41</f>
        <v>0</v>
      </c>
      <c r="L41" s="2"/>
      <c r="M41" s="1">
        <f t="shared" ref="M41" si="55">L41*0.05</f>
        <v>0</v>
      </c>
    </row>
    <row r="42" spans="1:13" ht="51" customHeight="1">
      <c r="A42" s="17"/>
      <c r="B42" s="18">
        <v>2</v>
      </c>
      <c r="C42" s="40" t="s">
        <v>53</v>
      </c>
      <c r="D42" s="13" t="s">
        <v>31</v>
      </c>
      <c r="E42" s="51">
        <v>194</v>
      </c>
      <c r="F42" s="20">
        <v>1.95</v>
      </c>
      <c r="G42" s="21">
        <f t="shared" ref="G42:G43" si="56">F42*L42</f>
        <v>0</v>
      </c>
      <c r="H42" s="21">
        <v>1.87</v>
      </c>
      <c r="I42" s="21">
        <f t="shared" ref="I42:I43" si="57">H42*L42</f>
        <v>0</v>
      </c>
      <c r="J42" s="22">
        <v>1.78</v>
      </c>
      <c r="K42" s="2">
        <f t="shared" ref="K42:K43" si="58">J42*L42</f>
        <v>0</v>
      </c>
      <c r="L42" s="2"/>
      <c r="M42" s="1">
        <f t="shared" ref="M42:M43" si="59">L42*0.05</f>
        <v>0</v>
      </c>
    </row>
    <row r="43" spans="1:13" ht="51" customHeight="1">
      <c r="A43" s="17"/>
      <c r="B43" s="18">
        <v>2</v>
      </c>
      <c r="C43" s="40" t="s">
        <v>54</v>
      </c>
      <c r="D43" s="13" t="s">
        <v>31</v>
      </c>
      <c r="E43" s="51">
        <v>194</v>
      </c>
      <c r="F43" s="20">
        <v>1.95</v>
      </c>
      <c r="G43" s="21">
        <f t="shared" si="56"/>
        <v>0</v>
      </c>
      <c r="H43" s="21">
        <v>1.87</v>
      </c>
      <c r="I43" s="21">
        <f t="shared" si="57"/>
        <v>0</v>
      </c>
      <c r="J43" s="22">
        <v>1.78</v>
      </c>
      <c r="K43" s="2">
        <f t="shared" si="58"/>
        <v>0</v>
      </c>
      <c r="L43" s="2"/>
      <c r="M43" s="1">
        <f t="shared" si="59"/>
        <v>0</v>
      </c>
    </row>
    <row r="44" spans="1:13" ht="52.5" customHeight="1">
      <c r="A44" s="17"/>
      <c r="B44" s="18">
        <v>2</v>
      </c>
      <c r="C44" s="40" t="s">
        <v>55</v>
      </c>
      <c r="D44" s="13" t="s">
        <v>31</v>
      </c>
      <c r="E44" s="51">
        <v>194</v>
      </c>
      <c r="F44" s="20">
        <v>1.95</v>
      </c>
      <c r="G44" s="21">
        <f t="shared" si="44"/>
        <v>0</v>
      </c>
      <c r="H44" s="21">
        <v>1.87</v>
      </c>
      <c r="I44" s="21">
        <f t="shared" si="45"/>
        <v>0</v>
      </c>
      <c r="J44" s="22">
        <v>1.78</v>
      </c>
      <c r="K44" s="2">
        <f t="shared" si="46"/>
        <v>0</v>
      </c>
      <c r="L44" s="2"/>
      <c r="M44" s="1">
        <f t="shared" si="47"/>
        <v>0</v>
      </c>
    </row>
    <row r="45" spans="1:13" ht="51" customHeight="1">
      <c r="A45" s="17"/>
      <c r="B45" s="18">
        <v>2</v>
      </c>
      <c r="C45" s="40" t="s">
        <v>56</v>
      </c>
      <c r="D45" s="13" t="s">
        <v>31</v>
      </c>
      <c r="E45" s="51">
        <v>194</v>
      </c>
      <c r="F45" s="20">
        <v>1.95</v>
      </c>
      <c r="G45" s="21">
        <f t="shared" ref="G45" si="60">F45*L45</f>
        <v>0</v>
      </c>
      <c r="H45" s="21">
        <v>1.87</v>
      </c>
      <c r="I45" s="21">
        <f t="shared" ref="I45" si="61">H45*L45</f>
        <v>0</v>
      </c>
      <c r="J45" s="22">
        <v>1.78</v>
      </c>
      <c r="K45" s="2">
        <f t="shared" ref="K45" si="62">J45*L45</f>
        <v>0</v>
      </c>
      <c r="L45" s="2"/>
      <c r="M45" s="1">
        <f t="shared" ref="M45" si="63">L45*0.05</f>
        <v>0</v>
      </c>
    </row>
    <row r="46" spans="1:13" ht="51" customHeight="1">
      <c r="A46" s="17"/>
      <c r="B46" s="18">
        <v>1</v>
      </c>
      <c r="C46" s="40" t="s">
        <v>57</v>
      </c>
      <c r="D46" s="13" t="s">
        <v>31</v>
      </c>
      <c r="E46" s="51">
        <v>194</v>
      </c>
      <c r="F46" s="20">
        <v>1.87</v>
      </c>
      <c r="G46" s="21">
        <f t="shared" si="8"/>
        <v>0</v>
      </c>
      <c r="H46" s="21">
        <v>1.78</v>
      </c>
      <c r="I46" s="21">
        <f t="shared" si="9"/>
        <v>0</v>
      </c>
      <c r="J46" s="22">
        <v>1.7</v>
      </c>
      <c r="K46" s="2">
        <f t="shared" ref="K46:K49" si="64">J46*L46</f>
        <v>0</v>
      </c>
      <c r="L46" s="2"/>
      <c r="M46" s="1">
        <f t="shared" ref="M46:M49" si="65">L46*0.05</f>
        <v>0</v>
      </c>
    </row>
    <row r="47" spans="1:13" ht="51" customHeight="1">
      <c r="A47" s="17"/>
      <c r="B47" s="18">
        <v>1</v>
      </c>
      <c r="C47" s="40" t="s">
        <v>58</v>
      </c>
      <c r="D47" s="13" t="s">
        <v>31</v>
      </c>
      <c r="E47" s="51">
        <v>194</v>
      </c>
      <c r="F47" s="20">
        <v>1.87</v>
      </c>
      <c r="G47" s="21">
        <f t="shared" si="8"/>
        <v>0</v>
      </c>
      <c r="H47" s="21">
        <v>1.78</v>
      </c>
      <c r="I47" s="21">
        <f t="shared" si="9"/>
        <v>0</v>
      </c>
      <c r="J47" s="22">
        <v>1.7</v>
      </c>
      <c r="K47" s="2">
        <f t="shared" si="64"/>
        <v>0</v>
      </c>
      <c r="L47" s="2"/>
      <c r="M47" s="1">
        <f t="shared" si="65"/>
        <v>0</v>
      </c>
    </row>
    <row r="48" spans="1:13" ht="51" customHeight="1">
      <c r="A48" s="17"/>
      <c r="B48" s="18">
        <v>1</v>
      </c>
      <c r="C48" s="40" t="s">
        <v>59</v>
      </c>
      <c r="D48" s="13" t="s">
        <v>31</v>
      </c>
      <c r="E48" s="51">
        <v>194</v>
      </c>
      <c r="F48" s="20">
        <v>1.87</v>
      </c>
      <c r="G48" s="21">
        <f t="shared" si="8"/>
        <v>0</v>
      </c>
      <c r="H48" s="21">
        <v>1.78</v>
      </c>
      <c r="I48" s="21">
        <f t="shared" si="9"/>
        <v>0</v>
      </c>
      <c r="J48" s="22">
        <v>1.7</v>
      </c>
      <c r="K48" s="2">
        <f t="shared" si="64"/>
        <v>0</v>
      </c>
      <c r="L48" s="2"/>
      <c r="M48" s="1">
        <f t="shared" si="65"/>
        <v>0</v>
      </c>
    </row>
    <row r="49" spans="1:13" ht="51" customHeight="1">
      <c r="A49" s="17"/>
      <c r="B49" s="18">
        <v>1</v>
      </c>
      <c r="C49" s="40" t="s">
        <v>60</v>
      </c>
      <c r="D49" s="13" t="s">
        <v>31</v>
      </c>
      <c r="E49" s="51">
        <v>194</v>
      </c>
      <c r="F49" s="20">
        <v>1.87</v>
      </c>
      <c r="G49" s="21">
        <f t="shared" si="8"/>
        <v>0</v>
      </c>
      <c r="H49" s="21">
        <v>1.78</v>
      </c>
      <c r="I49" s="21">
        <f t="shared" si="9"/>
        <v>0</v>
      </c>
      <c r="J49" s="22">
        <v>1.7</v>
      </c>
      <c r="K49" s="2">
        <f t="shared" si="64"/>
        <v>0</v>
      </c>
      <c r="L49" s="2"/>
      <c r="M49" s="1">
        <f t="shared" si="65"/>
        <v>0</v>
      </c>
    </row>
    <row r="50" spans="1:13" ht="51" customHeight="1">
      <c r="A50" s="17"/>
      <c r="B50" s="18">
        <v>1</v>
      </c>
      <c r="C50" s="40" t="s">
        <v>61</v>
      </c>
      <c r="D50" s="13" t="s">
        <v>31</v>
      </c>
      <c r="E50" s="51">
        <v>194</v>
      </c>
      <c r="F50" s="20">
        <v>1.87</v>
      </c>
      <c r="G50" s="21">
        <f t="shared" ref="G50:G55" si="66">F50*L50</f>
        <v>0</v>
      </c>
      <c r="H50" s="21">
        <v>1.78</v>
      </c>
      <c r="I50" s="21">
        <f t="shared" ref="I50:I55" si="67">H50*L50</f>
        <v>0</v>
      </c>
      <c r="J50" s="22">
        <v>1.7</v>
      </c>
      <c r="K50" s="2">
        <f t="shared" ref="K50:K55" si="68">J50*L50</f>
        <v>0</v>
      </c>
      <c r="L50" s="2"/>
      <c r="M50" s="1">
        <f t="shared" ref="M50:M55" si="69">L50*0.05</f>
        <v>0</v>
      </c>
    </row>
    <row r="51" spans="1:13" ht="51" customHeight="1">
      <c r="A51" s="17"/>
      <c r="B51" s="18">
        <v>1</v>
      </c>
      <c r="C51" s="40" t="s">
        <v>62</v>
      </c>
      <c r="D51" s="13" t="s">
        <v>31</v>
      </c>
      <c r="E51" s="51">
        <v>194</v>
      </c>
      <c r="F51" s="20">
        <v>1.87</v>
      </c>
      <c r="G51" s="21">
        <f t="shared" si="66"/>
        <v>0</v>
      </c>
      <c r="H51" s="21">
        <v>1.78</v>
      </c>
      <c r="I51" s="21">
        <f t="shared" si="67"/>
        <v>0</v>
      </c>
      <c r="J51" s="22">
        <v>1.7</v>
      </c>
      <c r="K51" s="2">
        <f t="shared" si="68"/>
        <v>0</v>
      </c>
      <c r="L51" s="2"/>
      <c r="M51" s="1">
        <f t="shared" si="69"/>
        <v>0</v>
      </c>
    </row>
    <row r="52" spans="1:13" ht="51" customHeight="1">
      <c r="A52" s="17"/>
      <c r="B52" s="18">
        <v>2</v>
      </c>
      <c r="C52" s="40" t="s">
        <v>63</v>
      </c>
      <c r="D52" s="13" t="s">
        <v>31</v>
      </c>
      <c r="E52" s="51">
        <v>194</v>
      </c>
      <c r="F52" s="20">
        <v>1.95</v>
      </c>
      <c r="G52" s="21">
        <f t="shared" si="66"/>
        <v>0</v>
      </c>
      <c r="H52" s="21">
        <v>1.87</v>
      </c>
      <c r="I52" s="21">
        <f t="shared" si="67"/>
        <v>0</v>
      </c>
      <c r="J52" s="22">
        <v>1.78</v>
      </c>
      <c r="K52" s="2">
        <f t="shared" si="68"/>
        <v>0</v>
      </c>
      <c r="L52" s="2"/>
      <c r="M52" s="1">
        <f t="shared" si="69"/>
        <v>0</v>
      </c>
    </row>
    <row r="53" spans="1:13" ht="51" customHeight="1">
      <c r="A53" s="17"/>
      <c r="B53" s="18">
        <v>2</v>
      </c>
      <c r="C53" s="40" t="s">
        <v>64</v>
      </c>
      <c r="D53" s="13" t="s">
        <v>31</v>
      </c>
      <c r="E53" s="51">
        <v>194</v>
      </c>
      <c r="F53" s="20">
        <v>1.95</v>
      </c>
      <c r="G53" s="21">
        <f t="shared" si="66"/>
        <v>0</v>
      </c>
      <c r="H53" s="21">
        <v>1.87</v>
      </c>
      <c r="I53" s="21">
        <f t="shared" si="67"/>
        <v>0</v>
      </c>
      <c r="J53" s="22">
        <v>1.78</v>
      </c>
      <c r="K53" s="2">
        <f t="shared" si="68"/>
        <v>0</v>
      </c>
      <c r="L53" s="2"/>
      <c r="M53" s="1">
        <f t="shared" si="69"/>
        <v>0</v>
      </c>
    </row>
    <row r="54" spans="1:13" ht="51" customHeight="1">
      <c r="A54" s="17"/>
      <c r="B54" s="18">
        <v>2</v>
      </c>
      <c r="C54" s="40" t="s">
        <v>65</v>
      </c>
      <c r="D54" s="13" t="s">
        <v>31</v>
      </c>
      <c r="E54" s="51">
        <v>194</v>
      </c>
      <c r="F54" s="20">
        <v>1.95</v>
      </c>
      <c r="G54" s="21">
        <f t="shared" si="66"/>
        <v>0</v>
      </c>
      <c r="H54" s="21">
        <v>1.87</v>
      </c>
      <c r="I54" s="21">
        <f t="shared" si="67"/>
        <v>0</v>
      </c>
      <c r="J54" s="22">
        <v>1.78</v>
      </c>
      <c r="K54" s="2">
        <f t="shared" si="68"/>
        <v>0</v>
      </c>
      <c r="L54" s="2"/>
      <c r="M54" s="1">
        <f t="shared" si="69"/>
        <v>0</v>
      </c>
    </row>
    <row r="55" spans="1:13" ht="51" customHeight="1">
      <c r="A55" s="17"/>
      <c r="B55" s="18">
        <v>2</v>
      </c>
      <c r="C55" s="40" t="s">
        <v>66</v>
      </c>
      <c r="D55" s="13" t="s">
        <v>31</v>
      </c>
      <c r="E55" s="51">
        <v>194</v>
      </c>
      <c r="F55" s="20">
        <v>1.95</v>
      </c>
      <c r="G55" s="21">
        <f t="shared" si="66"/>
        <v>0</v>
      </c>
      <c r="H55" s="21">
        <v>1.87</v>
      </c>
      <c r="I55" s="21">
        <f t="shared" si="67"/>
        <v>0</v>
      </c>
      <c r="J55" s="22">
        <v>1.78</v>
      </c>
      <c r="K55" s="2">
        <f t="shared" si="68"/>
        <v>0</v>
      </c>
      <c r="L55" s="2"/>
      <c r="M55" s="1">
        <f t="shared" si="69"/>
        <v>0</v>
      </c>
    </row>
    <row r="56" spans="1:13" ht="51" customHeight="1">
      <c r="A56" s="17"/>
      <c r="B56" s="18">
        <v>2</v>
      </c>
      <c r="C56" s="40" t="s">
        <v>67</v>
      </c>
      <c r="D56" s="13" t="s">
        <v>31</v>
      </c>
      <c r="E56" s="51">
        <v>194</v>
      </c>
      <c r="F56" s="20">
        <v>1.95</v>
      </c>
      <c r="G56" s="21">
        <f t="shared" ref="G56" si="70">F56*L56</f>
        <v>0</v>
      </c>
      <c r="H56" s="21">
        <v>1.87</v>
      </c>
      <c r="I56" s="21">
        <f t="shared" ref="I56" si="71">H56*L56</f>
        <v>0</v>
      </c>
      <c r="J56" s="22">
        <v>1.78</v>
      </c>
      <c r="K56" s="2">
        <f t="shared" ref="K56" si="72">J56*L56</f>
        <v>0</v>
      </c>
      <c r="L56" s="2"/>
      <c r="M56" s="1">
        <f t="shared" ref="M56" si="73">L56*0.05</f>
        <v>0</v>
      </c>
    </row>
    <row r="57" spans="1:13" ht="51" customHeight="1">
      <c r="A57" s="17"/>
      <c r="B57" s="18">
        <v>1</v>
      </c>
      <c r="C57" s="40" t="s">
        <v>68</v>
      </c>
      <c r="D57" s="13" t="s">
        <v>31</v>
      </c>
      <c r="E57" s="51">
        <v>194</v>
      </c>
      <c r="F57" s="20">
        <v>1.87</v>
      </c>
      <c r="G57" s="21">
        <f t="shared" ref="G57" si="74">F57*L57</f>
        <v>0</v>
      </c>
      <c r="H57" s="21">
        <v>1.78</v>
      </c>
      <c r="I57" s="21">
        <f t="shared" ref="I57" si="75">H57*L57</f>
        <v>0</v>
      </c>
      <c r="J57" s="22">
        <v>1.7</v>
      </c>
      <c r="K57" s="2">
        <f t="shared" ref="K57" si="76">J57*L57</f>
        <v>0</v>
      </c>
      <c r="L57" s="2"/>
      <c r="M57" s="1">
        <f t="shared" ref="M57" si="77">L57*0.05</f>
        <v>0</v>
      </c>
    </row>
    <row r="58" spans="1:13" ht="51" customHeight="1">
      <c r="A58" s="17"/>
      <c r="B58" s="18">
        <v>2</v>
      </c>
      <c r="C58" s="40" t="s">
        <v>69</v>
      </c>
      <c r="D58" s="13" t="s">
        <v>31</v>
      </c>
      <c r="E58" s="51">
        <v>194</v>
      </c>
      <c r="F58" s="20">
        <v>1.95</v>
      </c>
      <c r="G58" s="21">
        <f t="shared" si="8"/>
        <v>0</v>
      </c>
      <c r="H58" s="21">
        <v>1.87</v>
      </c>
      <c r="I58" s="21">
        <f t="shared" si="9"/>
        <v>0</v>
      </c>
      <c r="J58" s="22">
        <v>1.78</v>
      </c>
      <c r="K58" s="2">
        <f t="shared" ref="K58:K62" si="78">J58*L58</f>
        <v>0</v>
      </c>
      <c r="L58" s="2"/>
      <c r="M58" s="1">
        <f t="shared" ref="M58:M62" si="79">L58*0.05</f>
        <v>0</v>
      </c>
    </row>
    <row r="59" spans="1:13" ht="51" customHeight="1">
      <c r="A59" s="17"/>
      <c r="B59" s="18">
        <v>2</v>
      </c>
      <c r="C59" s="40" t="s">
        <v>70</v>
      </c>
      <c r="D59" s="13" t="s">
        <v>31</v>
      </c>
      <c r="E59" s="51">
        <v>194</v>
      </c>
      <c r="F59" s="20">
        <v>1.95</v>
      </c>
      <c r="G59" s="21">
        <f t="shared" si="8"/>
        <v>0</v>
      </c>
      <c r="H59" s="21">
        <v>1.87</v>
      </c>
      <c r="I59" s="21">
        <f t="shared" si="9"/>
        <v>0</v>
      </c>
      <c r="J59" s="22">
        <v>1.78</v>
      </c>
      <c r="K59" s="2">
        <f t="shared" si="78"/>
        <v>0</v>
      </c>
      <c r="L59" s="2"/>
      <c r="M59" s="1">
        <f t="shared" si="79"/>
        <v>0</v>
      </c>
    </row>
    <row r="60" spans="1:13" ht="51" customHeight="1">
      <c r="A60" s="17"/>
      <c r="B60" s="18">
        <v>2</v>
      </c>
      <c r="C60" s="40" t="s">
        <v>71</v>
      </c>
      <c r="D60" s="13" t="s">
        <v>31</v>
      </c>
      <c r="E60" s="51">
        <v>194</v>
      </c>
      <c r="F60" s="20">
        <v>1.95</v>
      </c>
      <c r="G60" s="21">
        <f t="shared" si="8"/>
        <v>0</v>
      </c>
      <c r="H60" s="21">
        <v>1.87</v>
      </c>
      <c r="I60" s="21">
        <f t="shared" si="9"/>
        <v>0</v>
      </c>
      <c r="J60" s="22">
        <v>1.78</v>
      </c>
      <c r="K60" s="2">
        <f t="shared" si="78"/>
        <v>0</v>
      </c>
      <c r="L60" s="2"/>
      <c r="M60" s="1">
        <f t="shared" si="79"/>
        <v>0</v>
      </c>
    </row>
    <row r="61" spans="1:13" ht="51" customHeight="1">
      <c r="A61" s="17"/>
      <c r="B61" s="18">
        <v>1</v>
      </c>
      <c r="C61" s="40" t="s">
        <v>72</v>
      </c>
      <c r="D61" s="13" t="s">
        <v>31</v>
      </c>
      <c r="E61" s="51">
        <v>194</v>
      </c>
      <c r="F61" s="20">
        <v>1.87</v>
      </c>
      <c r="G61" s="21">
        <f t="shared" si="8"/>
        <v>0</v>
      </c>
      <c r="H61" s="21">
        <v>1.78</v>
      </c>
      <c r="I61" s="21">
        <f t="shared" si="9"/>
        <v>0</v>
      </c>
      <c r="J61" s="22">
        <v>1.7</v>
      </c>
      <c r="K61" s="2">
        <f t="shared" si="78"/>
        <v>0</v>
      </c>
      <c r="L61" s="2"/>
      <c r="M61" s="1">
        <f t="shared" si="79"/>
        <v>0</v>
      </c>
    </row>
    <row r="62" spans="1:13" ht="51" customHeight="1">
      <c r="A62" s="17"/>
      <c r="B62" s="18"/>
      <c r="C62" s="40" t="s">
        <v>11</v>
      </c>
      <c r="D62" s="13" t="s">
        <v>31</v>
      </c>
      <c r="E62" s="51">
        <v>194</v>
      </c>
      <c r="F62" s="20">
        <v>1.68</v>
      </c>
      <c r="G62" s="21">
        <f t="shared" si="8"/>
        <v>0</v>
      </c>
      <c r="H62" s="21">
        <v>1.6060000000000001</v>
      </c>
      <c r="I62" s="21">
        <f t="shared" si="9"/>
        <v>0</v>
      </c>
      <c r="J62" s="22">
        <v>1.53</v>
      </c>
      <c r="K62" s="2">
        <f t="shared" si="78"/>
        <v>0</v>
      </c>
      <c r="L62" s="2"/>
      <c r="M62" s="1">
        <f t="shared" si="79"/>
        <v>0</v>
      </c>
    </row>
    <row r="63" spans="1:13" ht="51" customHeight="1">
      <c r="A63" s="17"/>
      <c r="B63" s="17"/>
      <c r="C63" s="40" t="s">
        <v>12</v>
      </c>
      <c r="D63" s="13" t="s">
        <v>31</v>
      </c>
      <c r="E63" s="51">
        <v>194</v>
      </c>
      <c r="F63" s="20">
        <v>1.68</v>
      </c>
      <c r="G63" s="21">
        <f t="shared" si="8"/>
        <v>0</v>
      </c>
      <c r="H63" s="21">
        <v>1.6060000000000001</v>
      </c>
      <c r="I63" s="21">
        <f t="shared" si="9"/>
        <v>0</v>
      </c>
      <c r="J63" s="22">
        <v>1.53</v>
      </c>
      <c r="K63" s="2">
        <f t="shared" si="10"/>
        <v>0</v>
      </c>
      <c r="L63" s="2"/>
      <c r="M63" s="1">
        <f t="shared" ref="M63:M64" si="80">L63*0.05</f>
        <v>0</v>
      </c>
    </row>
    <row r="64" spans="1:13" ht="51" customHeight="1">
      <c r="A64" s="17"/>
      <c r="B64" s="17"/>
      <c r="C64" s="40" t="s">
        <v>15</v>
      </c>
      <c r="D64" s="13" t="s">
        <v>31</v>
      </c>
      <c r="E64" s="51">
        <v>194</v>
      </c>
      <c r="F64" s="20">
        <v>1.68</v>
      </c>
      <c r="G64" s="21">
        <f t="shared" si="8"/>
        <v>0</v>
      </c>
      <c r="H64" s="21">
        <v>1.6060000000000001</v>
      </c>
      <c r="I64" s="21">
        <f t="shared" si="9"/>
        <v>0</v>
      </c>
      <c r="J64" s="22">
        <v>1.53</v>
      </c>
      <c r="K64" s="2">
        <f>J64*L64</f>
        <v>0</v>
      </c>
      <c r="L64" s="2"/>
      <c r="M64" s="1">
        <f t="shared" si="80"/>
        <v>0</v>
      </c>
    </row>
    <row r="65" spans="1:13" ht="51" customHeight="1">
      <c r="A65" s="17"/>
      <c r="B65" s="17"/>
      <c r="C65" s="40" t="s">
        <v>17</v>
      </c>
      <c r="D65" s="13" t="s">
        <v>31</v>
      </c>
      <c r="E65" s="51">
        <v>194</v>
      </c>
      <c r="F65" s="20">
        <v>1.68</v>
      </c>
      <c r="G65" s="21">
        <f t="shared" si="8"/>
        <v>0</v>
      </c>
      <c r="H65" s="21">
        <v>1.6060000000000001</v>
      </c>
      <c r="I65" s="21">
        <f t="shared" si="9"/>
        <v>0</v>
      </c>
      <c r="J65" s="22">
        <v>1.53</v>
      </c>
      <c r="K65" s="2">
        <f t="shared" ref="K65" si="81">J65*L65</f>
        <v>0</v>
      </c>
      <c r="L65" s="2"/>
      <c r="M65" s="1">
        <f t="shared" ref="M65" si="82">L65*0.05</f>
        <v>0</v>
      </c>
    </row>
    <row r="66" spans="1:13" ht="51" customHeight="1">
      <c r="A66" s="17"/>
      <c r="B66" s="17"/>
      <c r="C66" s="42" t="s">
        <v>0</v>
      </c>
      <c r="D66" s="13" t="s">
        <v>31</v>
      </c>
      <c r="E66" s="51">
        <v>194</v>
      </c>
      <c r="F66" s="20">
        <v>1.68</v>
      </c>
      <c r="G66" s="21">
        <f t="shared" si="8"/>
        <v>0</v>
      </c>
      <c r="H66" s="21">
        <v>1.6060000000000001</v>
      </c>
      <c r="I66" s="21">
        <f t="shared" si="9"/>
        <v>0</v>
      </c>
      <c r="J66" s="22">
        <v>1.53</v>
      </c>
      <c r="K66" s="2">
        <f t="shared" ref="K66:K67" si="83">J66*L66</f>
        <v>0</v>
      </c>
      <c r="L66" s="2"/>
      <c r="M66" s="1">
        <f t="shared" ref="M66" si="84">L66*0.05</f>
        <v>0</v>
      </c>
    </row>
    <row r="67" spans="1:13" ht="51" customHeight="1">
      <c r="A67" s="17"/>
      <c r="B67" s="17"/>
      <c r="C67" s="39" t="s">
        <v>18</v>
      </c>
      <c r="D67" s="13" t="s">
        <v>31</v>
      </c>
      <c r="E67" s="51">
        <v>194</v>
      </c>
      <c r="F67" s="20">
        <v>1.68</v>
      </c>
      <c r="G67" s="21">
        <f t="shared" si="8"/>
        <v>0</v>
      </c>
      <c r="H67" s="21">
        <v>1.6060000000000001</v>
      </c>
      <c r="I67" s="21">
        <f t="shared" si="9"/>
        <v>0</v>
      </c>
      <c r="J67" s="22">
        <v>1.53</v>
      </c>
      <c r="K67" s="2">
        <f t="shared" si="83"/>
        <v>0</v>
      </c>
      <c r="L67" s="2"/>
      <c r="M67" s="1">
        <f t="shared" ref="M67" si="85">L67*0.05</f>
        <v>0</v>
      </c>
    </row>
    <row r="68" spans="1:13" ht="22.5" customHeight="1">
      <c r="A68" s="73" t="s">
        <v>1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4"/>
    </row>
  </sheetData>
  <autoFilter ref="B14:L68"/>
  <sortState ref="B2:J571">
    <sortCondition ref="C571"/>
  </sortState>
  <mergeCells count="20">
    <mergeCell ref="A6:C6"/>
    <mergeCell ref="D6:L6"/>
    <mergeCell ref="L8:L9"/>
    <mergeCell ref="A68:L68"/>
    <mergeCell ref="N8:N9"/>
    <mergeCell ref="C9:D9"/>
    <mergeCell ref="A10:A13"/>
    <mergeCell ref="B10:B13"/>
    <mergeCell ref="C10:C13"/>
    <mergeCell ref="D10:D13"/>
    <mergeCell ref="E10:E13"/>
    <mergeCell ref="F10:J10"/>
    <mergeCell ref="L10:L13"/>
    <mergeCell ref="F12:J12"/>
    <mergeCell ref="J1:L3"/>
    <mergeCell ref="D1:H3"/>
    <mergeCell ref="A4:C4"/>
    <mergeCell ref="D4:L4"/>
    <mergeCell ref="A5:C5"/>
    <mergeCell ref="D5:L5"/>
  </mergeCells>
  <hyperlinks>
    <hyperlink ref="A68:L68" location="Лист1!A8" display=" в начало &gt;&gt;"/>
  </hyperlinks>
  <pageMargins left="0.7" right="0.7" top="0.75" bottom="0.75" header="0.3" footer="0.3"/>
  <pageSetup paperSize="9" orientation="portrait" r:id="rId1"/>
  <ignoredErrors>
    <ignoredError sqref="K63:L64 K65:L6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" sqref="B1"/>
    </sheetView>
  </sheetViews>
  <sheetFormatPr defaultRowHeight="15"/>
  <sheetData>
    <row r="1" spans="1:1">
      <c r="A1" s="33">
        <f>0.82+12%</f>
        <v>0.94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Вазген</dc:creator>
  <cp:lastModifiedBy>Andre-PC</cp:lastModifiedBy>
  <cp:lastPrinted>2022-04-26T14:00:41Z</cp:lastPrinted>
  <dcterms:created xsi:type="dcterms:W3CDTF">2019-01-16T12:14:31Z</dcterms:created>
  <dcterms:modified xsi:type="dcterms:W3CDTF">2023-11-06T09:05:28Z</dcterms:modified>
</cp:coreProperties>
</file>