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600" yWindow="0" windowWidth="10860" windowHeight="94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35" i="1"/>
  <c r="K35"/>
  <c r="I35"/>
  <c r="M33"/>
  <c r="K33"/>
  <c r="I33"/>
  <c r="M32"/>
  <c r="K32"/>
  <c r="I32"/>
  <c r="M27"/>
  <c r="K27"/>
  <c r="I27"/>
  <c r="M23"/>
  <c r="K23"/>
  <c r="I23"/>
  <c r="M21"/>
  <c r="K21"/>
  <c r="I21"/>
  <c r="M17"/>
  <c r="K17"/>
  <c r="I17"/>
  <c r="M14"/>
  <c r="K14"/>
  <c r="I14"/>
  <c r="M34"/>
  <c r="K34"/>
  <c r="I34"/>
  <c r="M31"/>
  <c r="K31"/>
  <c r="I31"/>
  <c r="M30"/>
  <c r="K30"/>
  <c r="I30"/>
  <c r="M29"/>
  <c r="K29"/>
  <c r="I29"/>
  <c r="M28"/>
  <c r="K28"/>
  <c r="I28"/>
  <c r="M26"/>
  <c r="K26"/>
  <c r="I26"/>
  <c r="M25"/>
  <c r="K25"/>
  <c r="I25"/>
  <c r="M24"/>
  <c r="K24"/>
  <c r="I24"/>
  <c r="M22"/>
  <c r="K22"/>
  <c r="I22"/>
  <c r="M20"/>
  <c r="K20"/>
  <c r="I20"/>
  <c r="M19"/>
  <c r="K19"/>
  <c r="I19"/>
  <c r="M18"/>
  <c r="K18"/>
  <c r="I18"/>
  <c r="M16"/>
  <c r="K16"/>
  <c r="I1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M15"/>
  <c r="K15"/>
  <c r="I15"/>
  <c r="O14"/>
  <c r="P32"/>
  <c r="P27"/>
  <c r="P21"/>
  <c r="N7" l="1"/>
  <c r="L8"/>
  <c r="H8"/>
  <c r="J8"/>
  <c r="P14"/>
  <c r="P16"/>
  <c r="P17"/>
  <c r="P25"/>
  <c r="P29"/>
  <c r="P33"/>
  <c r="P19"/>
  <c r="P23"/>
  <c r="P34"/>
  <c r="P15"/>
  <c r="P20"/>
  <c r="P22"/>
  <c r="P24"/>
  <c r="P26"/>
  <c r="P28"/>
  <c r="P31"/>
  <c r="P35"/>
  <c r="P18"/>
  <c r="P30"/>
</calcChain>
</file>

<file path=xl/sharedStrings.xml><?xml version="1.0" encoding="utf-8"?>
<sst xmlns="http://schemas.openxmlformats.org/spreadsheetml/2006/main" count="109" uniqueCount="73">
  <si>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</si>
  <si>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t>Артикул</t>
  </si>
  <si>
    <t xml:space="preserve">Бланк-заказа:  </t>
  </si>
  <si>
    <t xml:space="preserve">ФИО, организация, адрес:  </t>
  </si>
  <si>
    <t xml:space="preserve">Контактный телефон:  </t>
  </si>
  <si>
    <t>Opaque Plum Luster Rizo</t>
  </si>
  <si>
    <t>00030-22201</t>
  </si>
  <si>
    <t>Crystal Azzuro</t>
  </si>
  <si>
    <t>Matte Crystal AB</t>
  </si>
  <si>
    <t>02010-14495</t>
  </si>
  <si>
    <t>Silky Chalk Red Luster</t>
  </si>
  <si>
    <t>02010-15726</t>
  </si>
  <si>
    <t>Silky Purple Vega</t>
  </si>
  <si>
    <t>02010-15781</t>
  </si>
  <si>
    <t>02010-86805</t>
  </si>
  <si>
    <t>Opaque Picasso Brown</t>
  </si>
  <si>
    <t>21000-86800</t>
  </si>
  <si>
    <t>Crystal Picasso</t>
  </si>
  <si>
    <t>Sapphire Opal</t>
  </si>
  <si>
    <t>31010-15435</t>
  </si>
  <si>
    <t>Crystal Picasso Light Purple</t>
  </si>
  <si>
    <t>31010-65431</t>
  </si>
  <si>
    <t>50230-86800</t>
  </si>
  <si>
    <t>Crystal Olivine Picasso</t>
  </si>
  <si>
    <t>53200-02010</t>
  </si>
  <si>
    <t>71000-15435</t>
  </si>
  <si>
    <t>71010-63000</t>
  </si>
  <si>
    <t>71000-15495</t>
  </si>
  <si>
    <t>71010-94400</t>
  </si>
  <si>
    <t>90080-15464</t>
  </si>
  <si>
    <t>90080-15781</t>
  </si>
  <si>
    <t>Opal Pink</t>
  </si>
  <si>
    <t>Crystal Red Terracotta</t>
  </si>
  <si>
    <t>Transparent Green Luster Picasso</t>
  </si>
  <si>
    <t>Ruby Travertine</t>
  </si>
  <si>
    <t>Ruby Iris Luster</t>
  </si>
  <si>
    <t>Honeydew</t>
  </si>
  <si>
    <t>Pink Terracotta Copper</t>
  </si>
  <si>
    <t>10 г            ~ 32 шт.</t>
  </si>
  <si>
    <r>
      <t xml:space="preserve">Магазин «Бисер, Бусинка, Страз»                                                           </t>
    </r>
    <r>
      <rPr>
        <sz val="12"/>
        <rFont val="Calibri"/>
        <family val="2"/>
        <charset val="204"/>
      </rPr>
      <t>чешский бисер оптом, с доставкой по России</t>
    </r>
    <r>
      <rPr>
        <sz val="14"/>
        <rFont val="Calibri"/>
        <family val="2"/>
        <charset val="204"/>
      </rPr>
      <t xml:space="preserve">                                                                                                                 </t>
    </r>
    <r>
      <rPr>
        <sz val="12"/>
        <color indexed="10"/>
        <rFont val="Calibri"/>
        <family val="2"/>
        <charset val="204"/>
      </rPr>
      <t xml:space="preserve">http://biser-businka-strass-18.com </t>
    </r>
    <r>
      <rPr>
        <sz val="12"/>
        <rFont val="Calibri"/>
        <family val="2"/>
        <charset val="204"/>
      </rPr>
      <t xml:space="preserve">                                                                                        </t>
    </r>
    <r>
      <rPr>
        <sz val="12"/>
        <color indexed="30"/>
        <rFont val="Calibri"/>
        <family val="2"/>
        <charset val="204"/>
      </rPr>
      <t>http://okeanbusin.ru</t>
    </r>
  </si>
  <si>
    <t>84100-84100-28703</t>
  </si>
  <si>
    <t>16х5 мм,           Ø отв.: 0,8 мм</t>
  </si>
  <si>
    <t>03</t>
  </si>
  <si>
    <t>55</t>
  </si>
  <si>
    <t>56</t>
  </si>
  <si>
    <t>57</t>
  </si>
  <si>
    <t>31010-15781</t>
  </si>
  <si>
    <t>53410-29503-L-F</t>
  </si>
  <si>
    <r>
      <t>Бусины DAGGER beads 16х5</t>
    </r>
    <r>
      <rPr>
        <sz val="12"/>
        <color indexed="8"/>
        <rFont val="Arial"/>
        <family val="2"/>
        <charset val="204"/>
      </rPr>
      <t xml:space="preserve">, Preciosa, Чехия </t>
    </r>
  </si>
  <si>
    <t>Gold</t>
  </si>
  <si>
    <t>00030-01710</t>
  </si>
  <si>
    <t>59</t>
  </si>
  <si>
    <t>60</t>
  </si>
  <si>
    <t>00030-26440</t>
  </si>
  <si>
    <t>Gold matt</t>
  </si>
  <si>
    <t>опт: +7 499 157-65-90                                                                           опт: +7 499 157-31-51                                                              заказ отправлять на:                            optotdel18@yandex.ru</t>
  </si>
  <si>
    <t>от 5 000р</t>
  </si>
  <si>
    <t>От 10000 руб</t>
  </si>
  <si>
    <t>От 15 000руб</t>
  </si>
  <si>
    <t>Цена при покупке вместе с бисером:</t>
  </si>
  <si>
    <r>
      <t xml:space="preserve">  от </t>
    </r>
    <r>
      <rPr>
        <b/>
        <sz val="11"/>
        <color theme="1"/>
        <rFont val="Arial"/>
        <family val="2"/>
        <charset val="204"/>
      </rPr>
      <t>10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</si>
  <si>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</si>
  <si>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</si>
  <si>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t>Валюта расчёта: Доллар</t>
  </si>
  <si>
    <t>Картинка</t>
  </si>
  <si>
    <t>П/ №</t>
  </si>
  <si>
    <t xml:space="preserve">цвет </t>
  </si>
  <si>
    <t>размер</t>
  </si>
  <si>
    <t>Розничная цена</t>
  </si>
  <si>
    <r>
      <rPr>
        <b/>
        <sz val="20"/>
        <color theme="0"/>
        <rFont val="Arial Narrow"/>
        <family val="2"/>
        <charset val="204"/>
      </rPr>
      <t>Заказ</t>
    </r>
    <r>
      <rPr>
        <sz val="20"/>
        <color theme="0"/>
        <rFont val="Arial Narrow"/>
        <family val="2"/>
        <charset val="204"/>
      </rPr>
      <t xml:space="preserve">               1 ед.=1уп.</t>
    </r>
  </si>
  <si>
    <t xml:space="preserve"> в начало &gt;&gt;</t>
  </si>
  <si>
    <t xml:space="preserve">Упаковка </t>
  </si>
  <si>
    <t>Цена при покупке только бусин на сумму:</t>
  </si>
</sst>
</file>

<file path=xl/styles.xml><?xml version="1.0" encoding="utf-8"?>
<styleSheet xmlns="http://schemas.openxmlformats.org/spreadsheetml/2006/main">
  <numFmts count="1">
    <numFmt numFmtId="164" formatCode="_-[$$-409]* #,##0.00_ ;_-[$$-409]* \-#,##0.00\ ;_-[$$-409]* &quot;-&quot;??_ ;_-@_ "/>
  </numFmts>
  <fonts count="3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30"/>
      <name val="Calibri"/>
      <family val="2"/>
      <charset val="204"/>
    </font>
    <font>
      <b/>
      <sz val="11"/>
      <name val="Arial"/>
      <family val="2"/>
      <charset val="204"/>
    </font>
    <font>
      <sz val="12"/>
      <color indexed="8"/>
      <name val="Calibri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strike/>
      <sz val="1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6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2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6"/>
      <color rgb="FF006600"/>
      <name val="Verdana"/>
      <family val="2"/>
      <charset val="204"/>
    </font>
    <font>
      <sz val="9"/>
      <color theme="1"/>
      <name val="Arial"/>
      <family val="2"/>
      <charset val="204"/>
    </font>
    <font>
      <sz val="20"/>
      <color theme="0"/>
      <name val="Arial Narrow"/>
      <family val="2"/>
      <charset val="204"/>
    </font>
    <font>
      <b/>
      <sz val="20"/>
      <color theme="0"/>
      <name val="Arial Narrow"/>
      <family val="2"/>
      <charset val="204"/>
    </font>
    <font>
      <u/>
      <sz val="11"/>
      <color theme="10"/>
      <name val="Calibri"/>
      <family val="2"/>
      <charset val="204"/>
    </font>
    <font>
      <u/>
      <sz val="14"/>
      <color theme="1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ck">
        <color theme="2" tint="-0.49998474074526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ck">
        <color theme="2" tint="-0.499984740745262"/>
      </left>
      <right style="thick">
        <color theme="2" tint="-0.499984740745262"/>
      </right>
      <top style="thick">
        <color theme="2" tint="-0.499984740745262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theme="2" tint="-0.499984740745262"/>
      </left>
      <right style="thick">
        <color theme="2" tint="-0.499984740745262"/>
      </right>
      <top/>
      <bottom style="thick">
        <color theme="2" tint="-0.499984740745262"/>
      </bottom>
      <diagonal/>
    </border>
    <border>
      <left/>
      <right style="thin">
        <color indexed="64"/>
      </right>
      <top style="thick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>
      <alignment horizontal="left"/>
    </xf>
    <xf numFmtId="9" fontId="15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3" fillId="2" borderId="2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0" fillId="2" borderId="0" xfId="0" applyFill="1"/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0" fillId="0" borderId="8" xfId="0" applyBorder="1"/>
    <xf numFmtId="0" fontId="0" fillId="0" borderId="9" xfId="0" applyBorder="1"/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" fontId="14" fillId="0" borderId="8" xfId="0" applyNumberFormat="1" applyFont="1" applyBorder="1" applyAlignment="1">
      <alignment horizontal="center" vertical="center"/>
    </xf>
    <xf numFmtId="2" fontId="0" fillId="0" borderId="0" xfId="0" applyNumberFormat="1" applyFill="1" applyBorder="1" applyAlignment="1"/>
    <xf numFmtId="0" fontId="16" fillId="4" borderId="2" xfId="1" applyFont="1" applyFill="1" applyBorder="1" applyAlignment="1">
      <alignment horizontal="center" vertical="center" wrapText="1"/>
    </xf>
    <xf numFmtId="0" fontId="16" fillId="4" borderId="0" xfId="1" applyFont="1" applyFill="1" applyBorder="1" applyAlignment="1">
      <alignment horizontal="center" vertical="center" wrapText="1"/>
    </xf>
    <xf numFmtId="0" fontId="16" fillId="4" borderId="3" xfId="1" applyFont="1" applyFill="1" applyBorder="1" applyAlignment="1">
      <alignment horizontal="center" vertical="center" wrapText="1"/>
    </xf>
    <xf numFmtId="164" fontId="18" fillId="4" borderId="13" xfId="2" applyNumberFormat="1" applyFont="1" applyFill="1" applyBorder="1" applyAlignment="1">
      <alignment horizontal="left" vertical="center" wrapText="1"/>
    </xf>
    <xf numFmtId="164" fontId="18" fillId="4" borderId="13" xfId="0" applyNumberFormat="1" applyFont="1" applyFill="1" applyBorder="1" applyAlignment="1">
      <alignment horizontal="left" vertical="center" wrapText="1"/>
    </xf>
    <xf numFmtId="0" fontId="18" fillId="4" borderId="13" xfId="0" applyFont="1" applyFill="1" applyBorder="1" applyAlignment="1">
      <alignment horizontal="left" vertical="center" wrapText="1"/>
    </xf>
    <xf numFmtId="0" fontId="18" fillId="4" borderId="14" xfId="0" applyFont="1" applyFill="1" applyBorder="1" applyAlignment="1">
      <alignment horizontal="left" vertical="center" wrapText="1"/>
    </xf>
    <xf numFmtId="0" fontId="19" fillId="4" borderId="0" xfId="0" applyFont="1" applyFill="1" applyAlignment="1">
      <alignment vertical="center"/>
    </xf>
    <xf numFmtId="164" fontId="20" fillId="5" borderId="17" xfId="0" applyNumberFormat="1" applyFont="1" applyFill="1" applyBorder="1" applyAlignment="1">
      <alignment horizontal="center" vertical="center"/>
    </xf>
    <xf numFmtId="164" fontId="20" fillId="0" borderId="15" xfId="0" applyNumberFormat="1" applyFont="1" applyFill="1" applyBorder="1" applyAlignment="1">
      <alignment horizontal="center" vertical="center"/>
    </xf>
    <xf numFmtId="164" fontId="20" fillId="5" borderId="18" xfId="0" applyNumberFormat="1" applyFont="1" applyFill="1" applyBorder="1" applyAlignment="1">
      <alignment horizontal="center" vertical="center"/>
    </xf>
    <xf numFmtId="164" fontId="20" fillId="6" borderId="18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vertical="center"/>
    </xf>
    <xf numFmtId="164" fontId="18" fillId="7" borderId="4" xfId="0" applyNumberFormat="1" applyFont="1" applyFill="1" applyBorder="1" applyAlignment="1" applyProtection="1">
      <alignment horizontal="center" vertical="center" wrapText="1"/>
    </xf>
    <xf numFmtId="164" fontId="18" fillId="5" borderId="4" xfId="0" applyNumberFormat="1" applyFont="1" applyFill="1" applyBorder="1" applyAlignment="1">
      <alignment horizontal="center" vertical="center" wrapText="1"/>
    </xf>
    <xf numFmtId="164" fontId="18" fillId="5" borderId="4" xfId="0" applyNumberFormat="1" applyFont="1" applyFill="1" applyBorder="1" applyAlignment="1" applyProtection="1">
      <alignment horizontal="center" vertical="center" wrapText="1"/>
    </xf>
    <xf numFmtId="164" fontId="18" fillId="6" borderId="4" xfId="0" applyNumberFormat="1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164" fontId="18" fillId="9" borderId="4" xfId="2" applyNumberFormat="1" applyFont="1" applyFill="1" applyBorder="1" applyAlignment="1">
      <alignment horizontal="center" vertical="center" wrapText="1" shrinkToFit="1"/>
    </xf>
    <xf numFmtId="164" fontId="18" fillId="9" borderId="4" xfId="0" applyNumberFormat="1" applyFont="1" applyFill="1" applyBorder="1" applyAlignment="1">
      <alignment horizontal="center" vertical="center" wrapText="1"/>
    </xf>
    <xf numFmtId="164" fontId="22" fillId="9" borderId="4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164" fontId="22" fillId="9" borderId="4" xfId="2" applyNumberFormat="1" applyFont="1" applyFill="1" applyBorder="1" applyAlignment="1">
      <alignment horizontal="center" vertical="center" wrapText="1" shrinkToFit="1"/>
    </xf>
    <xf numFmtId="0" fontId="24" fillId="4" borderId="0" xfId="0" applyFont="1" applyFill="1"/>
    <xf numFmtId="164" fontId="24" fillId="4" borderId="0" xfId="2" applyNumberFormat="1" applyFont="1" applyFill="1"/>
    <xf numFmtId="164" fontId="24" fillId="4" borderId="0" xfId="0" applyNumberFormat="1" applyFont="1" applyFill="1"/>
    <xf numFmtId="0" fontId="21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49" fontId="25" fillId="4" borderId="2" xfId="0" applyNumberFormat="1" applyFont="1" applyFill="1" applyBorder="1" applyAlignment="1"/>
    <xf numFmtId="0" fontId="4" fillId="0" borderId="8" xfId="1" applyFont="1" applyFill="1" applyBorder="1" applyAlignment="1">
      <alignment horizontal="right" vertical="center"/>
    </xf>
    <xf numFmtId="49" fontId="9" fillId="0" borderId="5" xfId="0" applyNumberFormat="1" applyFont="1" applyFill="1" applyBorder="1" applyAlignment="1" applyProtection="1">
      <alignment horizontal="left" vertical="center"/>
      <protection locked="0"/>
    </xf>
    <xf numFmtId="49" fontId="9" fillId="0" borderId="8" xfId="0" applyNumberFormat="1" applyFont="1" applyFill="1" applyBorder="1" applyAlignment="1" applyProtection="1">
      <alignment horizontal="left" vertical="center"/>
      <protection locked="0"/>
    </xf>
    <xf numFmtId="0" fontId="17" fillId="4" borderId="0" xfId="0" applyFont="1" applyFill="1" applyAlignment="1">
      <alignment horizontal="right" vertical="center" wrapText="1"/>
    </xf>
    <xf numFmtId="0" fontId="17" fillId="4" borderId="3" xfId="0" applyFont="1" applyFill="1" applyBorder="1" applyAlignment="1">
      <alignment horizontal="right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8" fillId="0" borderId="8" xfId="0" applyFont="1" applyBorder="1" applyAlignment="1">
      <alignment horizontal="right" vertical="center"/>
    </xf>
    <xf numFmtId="0" fontId="30" fillId="10" borderId="8" xfId="3" applyFont="1" applyFill="1" applyBorder="1" applyAlignment="1" applyProtection="1">
      <alignment horizontal="right" vertical="center"/>
    </xf>
    <xf numFmtId="0" fontId="30" fillId="10" borderId="9" xfId="3" applyFont="1" applyFill="1" applyBorder="1" applyAlignment="1" applyProtection="1">
      <alignment horizontal="right" vertical="center"/>
    </xf>
    <xf numFmtId="2" fontId="19" fillId="4" borderId="16" xfId="0" applyNumberFormat="1" applyFont="1" applyFill="1" applyBorder="1" applyAlignment="1">
      <alignment horizontal="center" vertical="center"/>
    </xf>
    <xf numFmtId="2" fontId="19" fillId="4" borderId="19" xfId="0" applyNumberFormat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18" fillId="6" borderId="21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49" fontId="26" fillId="6" borderId="6" xfId="0" applyNumberFormat="1" applyFont="1" applyFill="1" applyBorder="1" applyAlignment="1">
      <alignment horizontal="center" vertical="center" wrapText="1"/>
    </xf>
    <xf numFmtId="49" fontId="26" fillId="6" borderId="21" xfId="0" applyNumberFormat="1" applyFont="1" applyFill="1" applyBorder="1" applyAlignment="1">
      <alignment horizontal="center" vertical="center" wrapText="1"/>
    </xf>
    <xf numFmtId="49" fontId="26" fillId="6" borderId="12" xfId="0" applyNumberFormat="1" applyFont="1" applyFill="1" applyBorder="1" applyAlignment="1">
      <alignment horizontal="center" vertical="center" wrapText="1"/>
    </xf>
    <xf numFmtId="49" fontId="17" fillId="6" borderId="6" xfId="0" applyNumberFormat="1" applyFont="1" applyFill="1" applyBorder="1" applyAlignment="1">
      <alignment horizontal="center" vertical="center"/>
    </xf>
    <xf numFmtId="49" fontId="17" fillId="6" borderId="21" xfId="0" applyNumberFormat="1" applyFont="1" applyFill="1" applyBorder="1" applyAlignment="1">
      <alignment horizontal="center" vertical="center"/>
    </xf>
    <xf numFmtId="49" fontId="17" fillId="6" borderId="12" xfId="0" applyNumberFormat="1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9" borderId="21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164" fontId="22" fillId="8" borderId="5" xfId="2" applyNumberFormat="1" applyFont="1" applyFill="1" applyBorder="1" applyAlignment="1">
      <alignment horizontal="center" vertical="center" wrapText="1"/>
    </xf>
    <xf numFmtId="164" fontId="22" fillId="8" borderId="8" xfId="2" applyNumberFormat="1" applyFont="1" applyFill="1" applyBorder="1" applyAlignment="1">
      <alignment horizontal="center" vertical="center" wrapText="1"/>
    </xf>
    <xf numFmtId="164" fontId="22" fillId="8" borderId="9" xfId="2" applyNumberFormat="1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49" fontId="25" fillId="4" borderId="8" xfId="0" applyNumberFormat="1" applyFont="1" applyFill="1" applyBorder="1" applyAlignment="1">
      <alignment horizontal="center"/>
    </xf>
  </cellXfs>
  <cellStyles count="4">
    <cellStyle name="Гиперссылка" xfId="3" builtinId="8"/>
    <cellStyle name="Обычный" xfId="0" builtinId="0"/>
    <cellStyle name="Обычный 3" xfId="1"/>
    <cellStyle name="Процентный" xfId="2" builtinId="5"/>
  </cellStyles>
  <dxfs count="0"/>
  <tableStyles count="0" defaultTableStyle="TableStyleMedium9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76200</xdr:rowOff>
    </xdr:from>
    <xdr:to>
      <xdr:col>0</xdr:col>
      <xdr:colOff>1143000</xdr:colOff>
      <xdr:row>2</xdr:row>
      <xdr:rowOff>104775</xdr:rowOff>
    </xdr:to>
    <xdr:pic>
      <xdr:nvPicPr>
        <xdr:cNvPr id="1025" name="Рисунок 7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76200"/>
          <a:ext cx="7715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190500</xdr:colOff>
      <xdr:row>0</xdr:row>
      <xdr:rowOff>66675</xdr:rowOff>
    </xdr:from>
    <xdr:to>
      <xdr:col>2</xdr:col>
      <xdr:colOff>962025</xdr:colOff>
      <xdr:row>2</xdr:row>
      <xdr:rowOff>152400</xdr:rowOff>
    </xdr:to>
    <xdr:pic>
      <xdr:nvPicPr>
        <xdr:cNvPr id="1026" name="Рисунок 8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47850" y="66675"/>
          <a:ext cx="7715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15</xdr:row>
      <xdr:rowOff>28575</xdr:rowOff>
    </xdr:from>
    <xdr:to>
      <xdr:col>0</xdr:col>
      <xdr:colOff>1219200</xdr:colOff>
      <xdr:row>15</xdr:row>
      <xdr:rowOff>752475</xdr:rowOff>
    </xdr:to>
    <xdr:pic>
      <xdr:nvPicPr>
        <xdr:cNvPr id="1030" name="Рисунок 9" descr="00030-22201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b="40158"/>
        <a:stretch>
          <a:fillRect/>
        </a:stretch>
      </xdr:blipFill>
      <xdr:spPr bwMode="auto">
        <a:xfrm>
          <a:off x="9525" y="3905250"/>
          <a:ext cx="12096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16</xdr:row>
      <xdr:rowOff>19050</xdr:rowOff>
    </xdr:from>
    <xdr:to>
      <xdr:col>0</xdr:col>
      <xdr:colOff>1219200</xdr:colOff>
      <xdr:row>16</xdr:row>
      <xdr:rowOff>742950</xdr:rowOff>
    </xdr:to>
    <xdr:pic>
      <xdr:nvPicPr>
        <xdr:cNvPr id="1036" name="Рисунок 16" descr="84100-84100-2870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25" y="9991725"/>
          <a:ext cx="12096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17</xdr:row>
      <xdr:rowOff>19050</xdr:rowOff>
    </xdr:from>
    <xdr:to>
      <xdr:col>0</xdr:col>
      <xdr:colOff>1219200</xdr:colOff>
      <xdr:row>17</xdr:row>
      <xdr:rowOff>752475</xdr:rowOff>
    </xdr:to>
    <xdr:pic>
      <xdr:nvPicPr>
        <xdr:cNvPr id="1037" name="Рисунок 17" descr="02010-14495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9050" y="12277725"/>
          <a:ext cx="12001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28575</xdr:rowOff>
    </xdr:from>
    <xdr:to>
      <xdr:col>0</xdr:col>
      <xdr:colOff>1219200</xdr:colOff>
      <xdr:row>18</xdr:row>
      <xdr:rowOff>752475</xdr:rowOff>
    </xdr:to>
    <xdr:pic>
      <xdr:nvPicPr>
        <xdr:cNvPr id="1039" name="Рисунок 19" descr="02010-15726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13811250"/>
          <a:ext cx="12192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19</xdr:row>
      <xdr:rowOff>19050</xdr:rowOff>
    </xdr:from>
    <xdr:to>
      <xdr:col>0</xdr:col>
      <xdr:colOff>1219200</xdr:colOff>
      <xdr:row>19</xdr:row>
      <xdr:rowOff>752475</xdr:rowOff>
    </xdr:to>
    <xdr:pic>
      <xdr:nvPicPr>
        <xdr:cNvPr id="1040" name="Рисунок 20" descr="02010-15781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525" y="14563725"/>
          <a:ext cx="12096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20</xdr:row>
      <xdr:rowOff>19050</xdr:rowOff>
    </xdr:from>
    <xdr:to>
      <xdr:col>0</xdr:col>
      <xdr:colOff>1219200</xdr:colOff>
      <xdr:row>20</xdr:row>
      <xdr:rowOff>752475</xdr:rowOff>
    </xdr:to>
    <xdr:pic>
      <xdr:nvPicPr>
        <xdr:cNvPr id="1045" name="Рисунок 25" descr="02010-86805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525" y="18373725"/>
          <a:ext cx="12096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23</xdr:row>
      <xdr:rowOff>28575</xdr:rowOff>
    </xdr:from>
    <xdr:to>
      <xdr:col>0</xdr:col>
      <xdr:colOff>1219200</xdr:colOff>
      <xdr:row>23</xdr:row>
      <xdr:rowOff>752475</xdr:rowOff>
    </xdr:to>
    <xdr:pic>
      <xdr:nvPicPr>
        <xdr:cNvPr id="1050" name="Рисунок 31" descr="31010-15435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525" y="26765250"/>
          <a:ext cx="12096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19050</xdr:rowOff>
    </xdr:from>
    <xdr:to>
      <xdr:col>0</xdr:col>
      <xdr:colOff>1219200</xdr:colOff>
      <xdr:row>25</xdr:row>
      <xdr:rowOff>752475</xdr:rowOff>
    </xdr:to>
    <xdr:pic>
      <xdr:nvPicPr>
        <xdr:cNvPr id="1052" name="Рисунок 33" descr="50230-86800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0" y="29803725"/>
          <a:ext cx="1219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29</xdr:row>
      <xdr:rowOff>19050</xdr:rowOff>
    </xdr:from>
    <xdr:to>
      <xdr:col>0</xdr:col>
      <xdr:colOff>1219201</xdr:colOff>
      <xdr:row>29</xdr:row>
      <xdr:rowOff>752475</xdr:rowOff>
    </xdr:to>
    <xdr:pic>
      <xdr:nvPicPr>
        <xdr:cNvPr id="1062" name="Рисунок 44" descr="71010-94400.jp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" y="39709725"/>
          <a:ext cx="1219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19050</xdr:rowOff>
    </xdr:from>
    <xdr:to>
      <xdr:col>0</xdr:col>
      <xdr:colOff>1219200</xdr:colOff>
      <xdr:row>28</xdr:row>
      <xdr:rowOff>742950</xdr:rowOff>
    </xdr:to>
    <xdr:pic>
      <xdr:nvPicPr>
        <xdr:cNvPr id="1063" name="Рисунок 45" descr="71000-15495.jp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 b="40625"/>
        <a:stretch>
          <a:fillRect/>
        </a:stretch>
      </xdr:blipFill>
      <xdr:spPr bwMode="auto">
        <a:xfrm>
          <a:off x="0" y="37423725"/>
          <a:ext cx="12192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24</xdr:row>
      <xdr:rowOff>28576</xdr:rowOff>
    </xdr:from>
    <xdr:to>
      <xdr:col>0</xdr:col>
      <xdr:colOff>1219200</xdr:colOff>
      <xdr:row>24</xdr:row>
      <xdr:rowOff>752476</xdr:rowOff>
    </xdr:to>
    <xdr:pic>
      <xdr:nvPicPr>
        <xdr:cNvPr id="1067" name="Рисунок 50" descr="31010-65431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9525" y="28289251"/>
          <a:ext cx="12096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28575</xdr:rowOff>
    </xdr:from>
    <xdr:to>
      <xdr:col>0</xdr:col>
      <xdr:colOff>1219200</xdr:colOff>
      <xdr:row>21</xdr:row>
      <xdr:rowOff>742950</xdr:rowOff>
    </xdr:to>
    <xdr:pic>
      <xdr:nvPicPr>
        <xdr:cNvPr id="1068" name="Рисунок 52" descr="21000-86800.jp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 b="41406"/>
        <a:stretch>
          <a:fillRect/>
        </a:stretch>
      </xdr:blipFill>
      <xdr:spPr bwMode="auto">
        <a:xfrm>
          <a:off x="0" y="20669250"/>
          <a:ext cx="12192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30</xdr:row>
      <xdr:rowOff>19050</xdr:rowOff>
    </xdr:from>
    <xdr:to>
      <xdr:col>0</xdr:col>
      <xdr:colOff>1219200</xdr:colOff>
      <xdr:row>30</xdr:row>
      <xdr:rowOff>752475</xdr:rowOff>
    </xdr:to>
    <xdr:pic>
      <xdr:nvPicPr>
        <xdr:cNvPr id="1069" name="Рисунок 53" descr="90080-15464.jpg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 r="3053" b="42747"/>
        <a:stretch>
          <a:fillRect/>
        </a:stretch>
      </xdr:blipFill>
      <xdr:spPr bwMode="auto">
        <a:xfrm>
          <a:off x="9525" y="41995725"/>
          <a:ext cx="12096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31</xdr:row>
      <xdr:rowOff>19049</xdr:rowOff>
    </xdr:from>
    <xdr:to>
      <xdr:col>0</xdr:col>
      <xdr:colOff>1219200</xdr:colOff>
      <xdr:row>31</xdr:row>
      <xdr:rowOff>752474</xdr:rowOff>
    </xdr:to>
    <xdr:pic>
      <xdr:nvPicPr>
        <xdr:cNvPr id="1070" name="Рисунок 54" descr="90080-15781.jpg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 t="20612" r="3053" b="21375"/>
        <a:stretch>
          <a:fillRect/>
        </a:stretch>
      </xdr:blipFill>
      <xdr:spPr bwMode="auto">
        <a:xfrm>
          <a:off x="9525" y="42757724"/>
          <a:ext cx="12096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26</xdr:row>
      <xdr:rowOff>19050</xdr:rowOff>
    </xdr:from>
    <xdr:to>
      <xdr:col>0</xdr:col>
      <xdr:colOff>1219200</xdr:colOff>
      <xdr:row>26</xdr:row>
      <xdr:rowOff>752475</xdr:rowOff>
    </xdr:to>
    <xdr:pic>
      <xdr:nvPicPr>
        <xdr:cNvPr id="1073" name="Рисунок 57" descr="53200-02010.jpg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9050" y="32089725"/>
          <a:ext cx="12001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19050</xdr:rowOff>
    </xdr:from>
    <xdr:to>
      <xdr:col>0</xdr:col>
      <xdr:colOff>1219200</xdr:colOff>
      <xdr:row>22</xdr:row>
      <xdr:rowOff>752475</xdr:rowOff>
    </xdr:to>
    <xdr:pic>
      <xdr:nvPicPr>
        <xdr:cNvPr id="1074" name="Рисунок 58" descr="31010.jpg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0" y="25993725"/>
          <a:ext cx="1219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19050</xdr:rowOff>
    </xdr:from>
    <xdr:to>
      <xdr:col>0</xdr:col>
      <xdr:colOff>1219200</xdr:colOff>
      <xdr:row>27</xdr:row>
      <xdr:rowOff>752475</xdr:rowOff>
    </xdr:to>
    <xdr:pic>
      <xdr:nvPicPr>
        <xdr:cNvPr id="1076" name="Рисунок 60" descr="71000-15435.jpg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 t="13281" b="26563"/>
        <a:stretch>
          <a:fillRect/>
        </a:stretch>
      </xdr:blipFill>
      <xdr:spPr bwMode="auto">
        <a:xfrm>
          <a:off x="0" y="32851725"/>
          <a:ext cx="1219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34</xdr:row>
      <xdr:rowOff>19050</xdr:rowOff>
    </xdr:from>
    <xdr:to>
      <xdr:col>0</xdr:col>
      <xdr:colOff>1219200</xdr:colOff>
      <xdr:row>34</xdr:row>
      <xdr:rowOff>752475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45043725"/>
          <a:ext cx="1209675" cy="73342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33</xdr:row>
      <xdr:rowOff>19050</xdr:rowOff>
    </xdr:from>
    <xdr:to>
      <xdr:col>1</xdr:col>
      <xdr:colOff>0</xdr:colOff>
      <xdr:row>33</xdr:row>
      <xdr:rowOff>752475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44281725"/>
          <a:ext cx="1209675" cy="7334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32</xdr:row>
      <xdr:rowOff>19050</xdr:rowOff>
    </xdr:from>
    <xdr:to>
      <xdr:col>0</xdr:col>
      <xdr:colOff>1219200</xdr:colOff>
      <xdr:row>32</xdr:row>
      <xdr:rowOff>752475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43519725"/>
          <a:ext cx="1209675" cy="7334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13</xdr:row>
      <xdr:rowOff>19050</xdr:rowOff>
    </xdr:from>
    <xdr:to>
      <xdr:col>0</xdr:col>
      <xdr:colOff>1219200</xdr:colOff>
      <xdr:row>13</xdr:row>
      <xdr:rowOff>752475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2371725"/>
          <a:ext cx="1209675" cy="7334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14</xdr:row>
      <xdr:rowOff>19050</xdr:rowOff>
    </xdr:from>
    <xdr:to>
      <xdr:col>0</xdr:col>
      <xdr:colOff>1219200</xdr:colOff>
      <xdr:row>14</xdr:row>
      <xdr:rowOff>752475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3895725"/>
          <a:ext cx="1209675" cy="733425"/>
        </a:xfrm>
        <a:prstGeom prst="rect">
          <a:avLst/>
        </a:prstGeom>
      </xdr:spPr>
    </xdr:pic>
    <xdr:clientData/>
  </xdr:twoCellAnchor>
  <xdr:twoCellAnchor editAs="oneCell">
    <xdr:from>
      <xdr:col>16</xdr:col>
      <xdr:colOff>28575</xdr:colOff>
      <xdr:row>9</xdr:row>
      <xdr:rowOff>133350</xdr:rowOff>
    </xdr:from>
    <xdr:to>
      <xdr:col>19</xdr:col>
      <xdr:colOff>38100</xdr:colOff>
      <xdr:row>14</xdr:row>
      <xdr:rowOff>247650</xdr:rowOff>
    </xdr:to>
    <xdr:pic>
      <xdr:nvPicPr>
        <xdr:cNvPr id="68" name="Рисунок 65" descr="dagger-2.jpg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12687300" y="2800350"/>
          <a:ext cx="1714500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28575</xdr:colOff>
      <xdr:row>14</xdr:row>
      <xdr:rowOff>0</xdr:rowOff>
    </xdr:from>
    <xdr:to>
      <xdr:col>19</xdr:col>
      <xdr:colOff>38100</xdr:colOff>
      <xdr:row>16</xdr:row>
      <xdr:rowOff>190500</xdr:rowOff>
    </xdr:to>
    <xdr:pic>
      <xdr:nvPicPr>
        <xdr:cNvPr id="69" name="Рисунок 66" descr="dagger-4.jpg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2687300" y="4524375"/>
          <a:ext cx="1714500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19050</xdr:colOff>
      <xdr:row>3</xdr:row>
      <xdr:rowOff>9525</xdr:rowOff>
    </xdr:from>
    <xdr:to>
      <xdr:col>19</xdr:col>
      <xdr:colOff>28575</xdr:colOff>
      <xdr:row>9</xdr:row>
      <xdr:rowOff>114300</xdr:rowOff>
    </xdr:to>
    <xdr:pic>
      <xdr:nvPicPr>
        <xdr:cNvPr id="70" name="Рисунок 67" descr="dagger-1.jpg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12677775" y="1066800"/>
          <a:ext cx="1714500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="80" zoomScaleNormal="80" workbookViewId="0">
      <selection activeCell="C15" sqref="C15"/>
    </sheetView>
  </sheetViews>
  <sheetFormatPr defaultRowHeight="15"/>
  <cols>
    <col min="1" max="1" width="18.42578125" customWidth="1"/>
    <col min="2" max="2" width="6.7109375" customWidth="1"/>
    <col min="3" max="3" width="19.7109375" customWidth="1"/>
    <col min="4" max="4" width="18.28515625" customWidth="1"/>
    <col min="5" max="5" width="12" customWidth="1"/>
    <col min="6" max="7" width="14.28515625" customWidth="1"/>
    <col min="8" max="8" width="21.28515625" style="43" customWidth="1"/>
    <col min="9" max="9" width="5.28515625" style="44" hidden="1" customWidth="1"/>
    <col min="10" max="10" width="21.28515625" style="44" customWidth="1"/>
    <col min="11" max="11" width="4.5703125" style="44" hidden="1" customWidth="1"/>
    <col min="12" max="12" width="21.28515625" style="44" customWidth="1"/>
    <col min="13" max="13" width="9.140625" style="42" hidden="1" customWidth="1"/>
    <col min="14" max="14" width="21.28515625" style="42" customWidth="1"/>
    <col min="15" max="15" width="14.140625" hidden="1" customWidth="1"/>
    <col min="16" max="16" width="9.28515625" hidden="1" customWidth="1"/>
    <col min="17" max="17" width="9.85546875" customWidth="1"/>
    <col min="19" max="19" width="6.5703125" customWidth="1"/>
  </cols>
  <sheetData>
    <row r="1" spans="1:18" ht="27.75" customHeight="1">
      <c r="A1" s="1" t="s">
        <v>0</v>
      </c>
      <c r="B1" s="1"/>
      <c r="C1" s="2"/>
      <c r="D1" s="53" t="s">
        <v>39</v>
      </c>
      <c r="E1" s="53"/>
      <c r="F1" s="53"/>
      <c r="G1" s="53"/>
      <c r="H1" s="18"/>
      <c r="I1" s="18"/>
      <c r="J1" s="51" t="s">
        <v>55</v>
      </c>
      <c r="K1" s="51"/>
      <c r="L1" s="51"/>
      <c r="M1" s="51"/>
      <c r="N1" s="51"/>
    </row>
    <row r="2" spans="1:18" ht="27.75" customHeight="1">
      <c r="A2" s="1"/>
      <c r="B2" s="1"/>
      <c r="C2" s="3"/>
      <c r="D2" s="54"/>
      <c r="E2" s="54"/>
      <c r="F2" s="54"/>
      <c r="G2" s="54"/>
      <c r="H2" s="19"/>
      <c r="I2" s="19"/>
      <c r="J2" s="51"/>
      <c r="K2" s="51"/>
      <c r="L2" s="51"/>
      <c r="M2" s="51"/>
      <c r="N2" s="51"/>
    </row>
    <row r="3" spans="1:18" ht="27.75" customHeight="1">
      <c r="A3" s="1"/>
      <c r="B3" s="1"/>
      <c r="C3" s="4"/>
      <c r="D3" s="55"/>
      <c r="E3" s="55"/>
      <c r="F3" s="55"/>
      <c r="G3" s="55"/>
      <c r="H3" s="20"/>
      <c r="I3" s="20"/>
      <c r="J3" s="52"/>
      <c r="K3" s="52"/>
      <c r="L3" s="52"/>
      <c r="M3" s="52"/>
      <c r="N3" s="52"/>
    </row>
    <row r="4" spans="1:18" ht="19.5" customHeight="1">
      <c r="A4" s="56" t="s">
        <v>2</v>
      </c>
      <c r="B4" s="56"/>
      <c r="C4" s="56"/>
      <c r="D4" s="57" t="s">
        <v>48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8" ht="19.5" customHeight="1">
      <c r="A5" s="59" t="s">
        <v>3</v>
      </c>
      <c r="B5" s="59"/>
      <c r="C5" s="59"/>
      <c r="D5" s="49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8" ht="19.5" customHeight="1" thickBot="1">
      <c r="A6" s="48" t="s">
        <v>4</v>
      </c>
      <c r="B6" s="48"/>
      <c r="C6" s="48"/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8" ht="29.25" customHeight="1" thickTop="1">
      <c r="A7" s="88" t="s">
        <v>63</v>
      </c>
      <c r="B7" s="88"/>
      <c r="C7" s="88"/>
      <c r="D7" s="88"/>
      <c r="E7" s="88"/>
      <c r="F7" s="88"/>
      <c r="G7" s="88"/>
      <c r="H7" s="47"/>
      <c r="I7" s="47"/>
      <c r="J7" s="47"/>
      <c r="K7" s="47"/>
      <c r="L7" s="47"/>
      <c r="M7" s="25"/>
      <c r="N7" s="62">
        <f>SUM(O14:O42)</f>
        <v>0</v>
      </c>
      <c r="O7" s="10"/>
    </row>
    <row r="8" spans="1:18" ht="21" customHeight="1" thickBot="1">
      <c r="A8" s="64"/>
      <c r="B8" s="65"/>
      <c r="C8" s="65"/>
      <c r="D8" s="65"/>
      <c r="E8" s="65"/>
      <c r="F8" s="65"/>
      <c r="G8" s="66"/>
      <c r="H8" s="26">
        <f>SUM(I14:I35)</f>
        <v>0</v>
      </c>
      <c r="I8" s="27"/>
      <c r="J8" s="28">
        <f>SUM(K14:K35)</f>
        <v>0</v>
      </c>
      <c r="K8" s="27"/>
      <c r="L8" s="29">
        <f>SUM(M14:M35)</f>
        <v>0</v>
      </c>
      <c r="M8" s="30"/>
      <c r="N8" s="63"/>
      <c r="O8" s="45"/>
      <c r="P8" s="46"/>
      <c r="Q8" s="46"/>
      <c r="R8" s="46"/>
    </row>
    <row r="9" spans="1:18" ht="18" customHeight="1" thickTop="1">
      <c r="A9" s="67" t="s">
        <v>64</v>
      </c>
      <c r="B9" s="70" t="s">
        <v>65</v>
      </c>
      <c r="C9" s="73" t="s">
        <v>1</v>
      </c>
      <c r="D9" s="73" t="s">
        <v>66</v>
      </c>
      <c r="E9" s="76" t="s">
        <v>71</v>
      </c>
      <c r="F9" s="76" t="s">
        <v>67</v>
      </c>
      <c r="G9" s="79" t="s">
        <v>68</v>
      </c>
      <c r="H9" s="82" t="s">
        <v>72</v>
      </c>
      <c r="I9" s="83"/>
      <c r="J9" s="83"/>
      <c r="K9" s="83"/>
      <c r="L9" s="84"/>
      <c r="M9" s="36"/>
      <c r="N9" s="85" t="s">
        <v>69</v>
      </c>
      <c r="O9" s="45"/>
      <c r="P9" s="46"/>
      <c r="Q9" s="46"/>
      <c r="R9" s="46"/>
    </row>
    <row r="10" spans="1:18" ht="18.75" customHeight="1">
      <c r="A10" s="68"/>
      <c r="B10" s="71"/>
      <c r="C10" s="74"/>
      <c r="D10" s="74"/>
      <c r="E10" s="77"/>
      <c r="F10" s="77"/>
      <c r="G10" s="80"/>
      <c r="H10" s="37" t="s">
        <v>56</v>
      </c>
      <c r="I10" s="38"/>
      <c r="J10" s="39" t="s">
        <v>57</v>
      </c>
      <c r="K10" s="38"/>
      <c r="L10" s="39" t="s">
        <v>58</v>
      </c>
      <c r="M10" s="40"/>
      <c r="N10" s="86"/>
      <c r="O10" s="45"/>
      <c r="P10" s="46"/>
      <c r="Q10" s="46"/>
      <c r="R10" s="46"/>
    </row>
    <row r="11" spans="1:18" ht="17.25" customHeight="1">
      <c r="A11" s="68"/>
      <c r="B11" s="71"/>
      <c r="C11" s="74"/>
      <c r="D11" s="74"/>
      <c r="E11" s="77"/>
      <c r="F11" s="77"/>
      <c r="G11" s="80"/>
      <c r="H11" s="82" t="s">
        <v>59</v>
      </c>
      <c r="I11" s="83"/>
      <c r="J11" s="83"/>
      <c r="K11" s="83"/>
      <c r="L11" s="84"/>
      <c r="M11" s="36"/>
      <c r="N11" s="86"/>
      <c r="O11" s="45"/>
      <c r="P11" s="46"/>
      <c r="Q11" s="46"/>
      <c r="R11" s="46"/>
    </row>
    <row r="12" spans="1:18" ht="18" customHeight="1">
      <c r="A12" s="69"/>
      <c r="B12" s="72"/>
      <c r="C12" s="75"/>
      <c r="D12" s="75"/>
      <c r="E12" s="78"/>
      <c r="F12" s="78"/>
      <c r="G12" s="81"/>
      <c r="H12" s="41" t="s">
        <v>60</v>
      </c>
      <c r="I12" s="39"/>
      <c r="J12" s="39" t="s">
        <v>61</v>
      </c>
      <c r="K12" s="39"/>
      <c r="L12" s="39" t="s">
        <v>62</v>
      </c>
      <c r="M12" s="40"/>
      <c r="N12" s="87"/>
      <c r="O12" s="45"/>
      <c r="P12" s="46"/>
      <c r="Q12" s="46"/>
      <c r="R12" s="46"/>
    </row>
    <row r="13" spans="1:18" ht="12" customHeight="1" thickBot="1">
      <c r="A13" s="5"/>
      <c r="B13" s="5"/>
      <c r="C13" s="5"/>
      <c r="D13" s="5"/>
      <c r="E13" s="5"/>
      <c r="F13" s="5"/>
      <c r="G13" s="5"/>
      <c r="H13" s="21"/>
      <c r="I13" s="22"/>
      <c r="J13" s="22"/>
      <c r="K13" s="22"/>
      <c r="L13" s="22"/>
      <c r="M13" s="23"/>
      <c r="N13" s="24"/>
    </row>
    <row r="14" spans="1:18" ht="60" customHeight="1" thickTop="1">
      <c r="A14" s="11"/>
      <c r="B14" s="13" t="s">
        <v>51</v>
      </c>
      <c r="C14" s="14" t="s">
        <v>50</v>
      </c>
      <c r="D14" s="6" t="s">
        <v>54</v>
      </c>
      <c r="E14" s="6" t="s">
        <v>38</v>
      </c>
      <c r="F14" s="8" t="s">
        <v>41</v>
      </c>
      <c r="G14" s="16">
        <v>149</v>
      </c>
      <c r="H14" s="31">
        <v>1.39</v>
      </c>
      <c r="I14" s="32">
        <f t="shared" ref="I14" si="0">H14*N14</f>
        <v>0</v>
      </c>
      <c r="J14" s="33">
        <v>1.29</v>
      </c>
      <c r="K14" s="32">
        <f t="shared" ref="K14" si="1">J14*N14</f>
        <v>0</v>
      </c>
      <c r="L14" s="34">
        <v>1.19</v>
      </c>
      <c r="M14" s="35">
        <f t="shared" ref="M14" si="2">L14*N14</f>
        <v>0</v>
      </c>
      <c r="N14" s="35"/>
      <c r="O14" s="42">
        <f t="shared" ref="O14:O35" si="3">N14*1</f>
        <v>0</v>
      </c>
      <c r="P14" s="17" t="e">
        <f>#REF!*#REF!</f>
        <v>#REF!</v>
      </c>
      <c r="Q14" s="9"/>
    </row>
    <row r="15" spans="1:18" ht="60" customHeight="1">
      <c r="A15" s="11"/>
      <c r="B15" s="13" t="s">
        <v>52</v>
      </c>
      <c r="C15" s="14" t="s">
        <v>53</v>
      </c>
      <c r="D15" s="6" t="s">
        <v>49</v>
      </c>
      <c r="E15" s="6" t="s">
        <v>38</v>
      </c>
      <c r="F15" s="8" t="s">
        <v>41</v>
      </c>
      <c r="G15" s="16">
        <v>206</v>
      </c>
      <c r="H15" s="31">
        <v>1.92</v>
      </c>
      <c r="I15" s="32">
        <f t="shared" ref="I15" si="4">H15*N15</f>
        <v>0</v>
      </c>
      <c r="J15" s="33">
        <v>1.78</v>
      </c>
      <c r="K15" s="32">
        <f t="shared" ref="K15" si="5">J15*N15</f>
        <v>0</v>
      </c>
      <c r="L15" s="34">
        <v>1.64</v>
      </c>
      <c r="M15" s="35">
        <f t="shared" ref="M15" si="6">L15*N15</f>
        <v>0</v>
      </c>
      <c r="N15" s="35"/>
      <c r="O15" s="42">
        <f t="shared" si="3"/>
        <v>0</v>
      </c>
      <c r="P15" s="17" t="e">
        <f>#REF!*#REF!</f>
        <v>#REF!</v>
      </c>
      <c r="Q15" s="9"/>
    </row>
    <row r="16" spans="1:18" ht="60" customHeight="1">
      <c r="A16" s="11"/>
      <c r="B16" s="13" t="s">
        <v>42</v>
      </c>
      <c r="C16" s="14" t="s">
        <v>6</v>
      </c>
      <c r="D16" s="6" t="s">
        <v>7</v>
      </c>
      <c r="E16" s="6" t="s">
        <v>38</v>
      </c>
      <c r="F16" s="8" t="s">
        <v>41</v>
      </c>
      <c r="G16" s="16">
        <v>206</v>
      </c>
      <c r="H16" s="31">
        <v>1.92</v>
      </c>
      <c r="I16" s="32">
        <f t="shared" ref="I16" si="7">H16*N16</f>
        <v>0</v>
      </c>
      <c r="J16" s="33">
        <v>1.78</v>
      </c>
      <c r="K16" s="32">
        <f t="shared" ref="K16" si="8">J16*N16</f>
        <v>0</v>
      </c>
      <c r="L16" s="34">
        <v>1.64</v>
      </c>
      <c r="M16" s="35">
        <f t="shared" ref="M16" si="9">L16*N16</f>
        <v>0</v>
      </c>
      <c r="N16" s="35"/>
      <c r="O16" s="42">
        <f t="shared" si="3"/>
        <v>0</v>
      </c>
      <c r="P16" s="17" t="e">
        <f>#REF!*#REF!</f>
        <v>#REF!</v>
      </c>
      <c r="Q16" s="10"/>
    </row>
    <row r="17" spans="1:16" ht="60" customHeight="1">
      <c r="A17" s="12"/>
      <c r="B17" s="13">
        <v>11</v>
      </c>
      <c r="C17" s="15" t="s">
        <v>40</v>
      </c>
      <c r="D17" s="7" t="s">
        <v>8</v>
      </c>
      <c r="E17" s="7" t="s">
        <v>38</v>
      </c>
      <c r="F17" s="8" t="s">
        <v>41</v>
      </c>
      <c r="G17" s="16">
        <v>149</v>
      </c>
      <c r="H17" s="31">
        <v>1.39</v>
      </c>
      <c r="I17" s="32">
        <f t="shared" ref="I17" si="10">H17*N17</f>
        <v>0</v>
      </c>
      <c r="J17" s="33">
        <v>1.29</v>
      </c>
      <c r="K17" s="32">
        <f t="shared" ref="K17" si="11">J17*N17</f>
        <v>0</v>
      </c>
      <c r="L17" s="34">
        <v>1.19</v>
      </c>
      <c r="M17" s="35">
        <f t="shared" ref="M17" si="12">L17*N17</f>
        <v>0</v>
      </c>
      <c r="N17" s="35"/>
      <c r="O17" s="42">
        <f t="shared" si="3"/>
        <v>0</v>
      </c>
      <c r="P17" s="17" t="e">
        <f>#REF!*#REF!</f>
        <v>#REF!</v>
      </c>
    </row>
    <row r="18" spans="1:16" ht="60" customHeight="1">
      <c r="A18" s="12"/>
      <c r="B18" s="13">
        <v>14</v>
      </c>
      <c r="C18" s="15" t="s">
        <v>9</v>
      </c>
      <c r="D18" s="7" t="s">
        <v>10</v>
      </c>
      <c r="E18" s="7" t="s">
        <v>38</v>
      </c>
      <c r="F18" s="8" t="s">
        <v>41</v>
      </c>
      <c r="G18" s="16">
        <v>206</v>
      </c>
      <c r="H18" s="31">
        <v>1.92</v>
      </c>
      <c r="I18" s="32">
        <f t="shared" ref="I18:I20" si="13">H18*N18</f>
        <v>0</v>
      </c>
      <c r="J18" s="33">
        <v>1.78</v>
      </c>
      <c r="K18" s="32">
        <f t="shared" ref="K18:K20" si="14">J18*N18</f>
        <v>0</v>
      </c>
      <c r="L18" s="34">
        <v>1.64</v>
      </c>
      <c r="M18" s="35">
        <f t="shared" ref="M18:M20" si="15">L18*N18</f>
        <v>0</v>
      </c>
      <c r="N18" s="35"/>
      <c r="O18" s="42">
        <f t="shared" si="3"/>
        <v>0</v>
      </c>
      <c r="P18" s="17" t="e">
        <f>#REF!*#REF!</f>
        <v>#REF!</v>
      </c>
    </row>
    <row r="19" spans="1:16" ht="60" customHeight="1">
      <c r="A19" s="12"/>
      <c r="B19" s="13">
        <v>16</v>
      </c>
      <c r="C19" s="15" t="s">
        <v>11</v>
      </c>
      <c r="D19" s="7" t="s">
        <v>12</v>
      </c>
      <c r="E19" s="7" t="s">
        <v>38</v>
      </c>
      <c r="F19" s="8" t="s">
        <v>41</v>
      </c>
      <c r="G19" s="16">
        <v>206</v>
      </c>
      <c r="H19" s="31">
        <v>1.92</v>
      </c>
      <c r="I19" s="32">
        <f t="shared" si="13"/>
        <v>0</v>
      </c>
      <c r="J19" s="33">
        <v>1.78</v>
      </c>
      <c r="K19" s="32">
        <f t="shared" si="14"/>
        <v>0</v>
      </c>
      <c r="L19" s="34">
        <v>1.64</v>
      </c>
      <c r="M19" s="35">
        <f t="shared" si="15"/>
        <v>0</v>
      </c>
      <c r="N19" s="35"/>
      <c r="O19" s="42">
        <f t="shared" si="3"/>
        <v>0</v>
      </c>
      <c r="P19" s="17" t="e">
        <f>#REF!*#REF!</f>
        <v>#REF!</v>
      </c>
    </row>
    <row r="20" spans="1:16" ht="60" customHeight="1">
      <c r="A20" s="12"/>
      <c r="B20" s="13">
        <v>17</v>
      </c>
      <c r="C20" s="15" t="s">
        <v>13</v>
      </c>
      <c r="D20" s="7" t="s">
        <v>5</v>
      </c>
      <c r="E20" s="7" t="s">
        <v>38</v>
      </c>
      <c r="F20" s="8" t="s">
        <v>41</v>
      </c>
      <c r="G20" s="16">
        <v>206</v>
      </c>
      <c r="H20" s="31">
        <v>1.92</v>
      </c>
      <c r="I20" s="32">
        <f t="shared" si="13"/>
        <v>0</v>
      </c>
      <c r="J20" s="33">
        <v>1.78</v>
      </c>
      <c r="K20" s="32">
        <f t="shared" si="14"/>
        <v>0</v>
      </c>
      <c r="L20" s="34">
        <v>1.64</v>
      </c>
      <c r="M20" s="35">
        <f t="shared" si="15"/>
        <v>0</v>
      </c>
      <c r="N20" s="35"/>
      <c r="O20" s="42">
        <f t="shared" si="3"/>
        <v>0</v>
      </c>
      <c r="P20" s="17" t="e">
        <f>#REF!*#REF!</f>
        <v>#REF!</v>
      </c>
    </row>
    <row r="21" spans="1:16" ht="60" customHeight="1">
      <c r="A21" s="12"/>
      <c r="B21" s="13">
        <v>22</v>
      </c>
      <c r="C21" s="15" t="s">
        <v>14</v>
      </c>
      <c r="D21" s="7" t="s">
        <v>15</v>
      </c>
      <c r="E21" s="7" t="s">
        <v>38</v>
      </c>
      <c r="F21" s="8" t="s">
        <v>41</v>
      </c>
      <c r="G21" s="16">
        <v>149</v>
      </c>
      <c r="H21" s="31">
        <v>1.39</v>
      </c>
      <c r="I21" s="32">
        <f t="shared" ref="I21" si="16">H21*N21</f>
        <v>0</v>
      </c>
      <c r="J21" s="33">
        <v>1.29</v>
      </c>
      <c r="K21" s="32">
        <f t="shared" ref="K21" si="17">J21*N21</f>
        <v>0</v>
      </c>
      <c r="L21" s="34">
        <v>1.19</v>
      </c>
      <c r="M21" s="35">
        <f t="shared" ref="M21" si="18">L21*N21</f>
        <v>0</v>
      </c>
      <c r="N21" s="35"/>
      <c r="O21" s="42">
        <f t="shared" si="3"/>
        <v>0</v>
      </c>
      <c r="P21" s="17" t="e">
        <f>#REF!*#REF!</f>
        <v>#REF!</v>
      </c>
    </row>
    <row r="22" spans="1:16" ht="60" customHeight="1">
      <c r="A22" s="12"/>
      <c r="B22" s="13">
        <v>25</v>
      </c>
      <c r="C22" s="15" t="s">
        <v>16</v>
      </c>
      <c r="D22" s="7" t="s">
        <v>17</v>
      </c>
      <c r="E22" s="7" t="s">
        <v>38</v>
      </c>
      <c r="F22" s="8" t="s">
        <v>41</v>
      </c>
      <c r="G22" s="16">
        <v>206</v>
      </c>
      <c r="H22" s="31">
        <v>1.92</v>
      </c>
      <c r="I22" s="32">
        <f t="shared" ref="I22" si="19">H22*N22</f>
        <v>0</v>
      </c>
      <c r="J22" s="33">
        <v>1.78</v>
      </c>
      <c r="K22" s="32">
        <f t="shared" ref="K22" si="20">J22*N22</f>
        <v>0</v>
      </c>
      <c r="L22" s="34">
        <v>1.64</v>
      </c>
      <c r="M22" s="35">
        <f t="shared" ref="M22" si="21">L22*N22</f>
        <v>0</v>
      </c>
      <c r="N22" s="35"/>
      <c r="O22" s="42">
        <f t="shared" si="3"/>
        <v>0</v>
      </c>
      <c r="P22" s="17" t="e">
        <f>#REF!*#REF!</f>
        <v>#REF!</v>
      </c>
    </row>
    <row r="23" spans="1:16" ht="60" customHeight="1">
      <c r="A23" s="12"/>
      <c r="B23" s="13">
        <v>32</v>
      </c>
      <c r="C23" s="15">
        <v>31010</v>
      </c>
      <c r="D23" s="7" t="s">
        <v>18</v>
      </c>
      <c r="E23" s="7" t="s">
        <v>38</v>
      </c>
      <c r="F23" s="8" t="s">
        <v>41</v>
      </c>
      <c r="G23" s="16">
        <v>149</v>
      </c>
      <c r="H23" s="31">
        <v>1.39</v>
      </c>
      <c r="I23" s="32">
        <f t="shared" ref="I23" si="22">H23*N23</f>
        <v>0</v>
      </c>
      <c r="J23" s="33">
        <v>1.29</v>
      </c>
      <c r="K23" s="32">
        <f t="shared" ref="K23" si="23">J23*N23</f>
        <v>0</v>
      </c>
      <c r="L23" s="34">
        <v>1.19</v>
      </c>
      <c r="M23" s="35">
        <f>L23*N23</f>
        <v>0</v>
      </c>
      <c r="N23" s="35"/>
      <c r="O23" s="42">
        <f t="shared" si="3"/>
        <v>0</v>
      </c>
      <c r="P23" s="17" t="e">
        <f>#REF!*#REF!</f>
        <v>#REF!</v>
      </c>
    </row>
    <row r="24" spans="1:16" ht="60" customHeight="1">
      <c r="A24" s="12"/>
      <c r="B24" s="13">
        <v>33</v>
      </c>
      <c r="C24" s="14" t="s">
        <v>19</v>
      </c>
      <c r="D24" s="6" t="s">
        <v>20</v>
      </c>
      <c r="E24" s="6" t="s">
        <v>38</v>
      </c>
      <c r="F24" s="8" t="s">
        <v>41</v>
      </c>
      <c r="G24" s="16">
        <v>206</v>
      </c>
      <c r="H24" s="31">
        <v>1.92</v>
      </c>
      <c r="I24" s="32">
        <f t="shared" ref="I24:I27" si="24">H24*N24</f>
        <v>0</v>
      </c>
      <c r="J24" s="33">
        <v>1.78</v>
      </c>
      <c r="K24" s="32">
        <f t="shared" ref="K24:K27" si="25">J24*N24</f>
        <v>0</v>
      </c>
      <c r="L24" s="34">
        <v>1.64</v>
      </c>
      <c r="M24" s="35">
        <f t="shared" ref="M24:M27" si="26">L24*N24</f>
        <v>0</v>
      </c>
      <c r="N24" s="35"/>
      <c r="O24" s="42">
        <f t="shared" si="3"/>
        <v>0</v>
      </c>
      <c r="P24" s="17" t="e">
        <f>#REF!*#REF!</f>
        <v>#REF!</v>
      </c>
    </row>
    <row r="25" spans="1:16" ht="60" customHeight="1">
      <c r="A25" s="12"/>
      <c r="B25" s="13">
        <v>35</v>
      </c>
      <c r="C25" s="15" t="s">
        <v>21</v>
      </c>
      <c r="D25" s="7" t="s">
        <v>33</v>
      </c>
      <c r="E25" s="7" t="s">
        <v>38</v>
      </c>
      <c r="F25" s="8" t="s">
        <v>41</v>
      </c>
      <c r="G25" s="16">
        <v>206</v>
      </c>
      <c r="H25" s="31">
        <v>1.92</v>
      </c>
      <c r="I25" s="32">
        <f t="shared" si="24"/>
        <v>0</v>
      </c>
      <c r="J25" s="33">
        <v>1.78</v>
      </c>
      <c r="K25" s="32">
        <f t="shared" si="25"/>
        <v>0</v>
      </c>
      <c r="L25" s="34">
        <v>1.64</v>
      </c>
      <c r="M25" s="35">
        <f t="shared" si="26"/>
        <v>0</v>
      </c>
      <c r="N25" s="35"/>
      <c r="O25" s="42">
        <f t="shared" si="3"/>
        <v>0</v>
      </c>
      <c r="P25" s="17" t="e">
        <f>#REF!*#REF!</f>
        <v>#REF!</v>
      </c>
    </row>
    <row r="26" spans="1:16" ht="60" customHeight="1">
      <c r="A26" s="12"/>
      <c r="B26" s="13">
        <v>37</v>
      </c>
      <c r="C26" s="15" t="s">
        <v>22</v>
      </c>
      <c r="D26" s="7" t="s">
        <v>23</v>
      </c>
      <c r="E26" s="7" t="s">
        <v>38</v>
      </c>
      <c r="F26" s="8" t="s">
        <v>41</v>
      </c>
      <c r="G26" s="16">
        <v>206</v>
      </c>
      <c r="H26" s="31">
        <v>1.92</v>
      </c>
      <c r="I26" s="32">
        <f t="shared" si="24"/>
        <v>0</v>
      </c>
      <c r="J26" s="33">
        <v>1.78</v>
      </c>
      <c r="K26" s="32">
        <f t="shared" si="25"/>
        <v>0</v>
      </c>
      <c r="L26" s="34">
        <v>1.64</v>
      </c>
      <c r="M26" s="35">
        <f t="shared" si="26"/>
        <v>0</v>
      </c>
      <c r="N26" s="35"/>
      <c r="O26" s="42">
        <f t="shared" si="3"/>
        <v>0</v>
      </c>
      <c r="P26" s="17" t="e">
        <f>#REF!*#REF!</f>
        <v>#REF!</v>
      </c>
    </row>
    <row r="27" spans="1:16" ht="60" customHeight="1">
      <c r="A27" s="12"/>
      <c r="B27" s="13">
        <v>40</v>
      </c>
      <c r="C27" s="15" t="s">
        <v>24</v>
      </c>
      <c r="D27" s="7" t="s">
        <v>36</v>
      </c>
      <c r="E27" s="7" t="s">
        <v>38</v>
      </c>
      <c r="F27" s="8" t="s">
        <v>41</v>
      </c>
      <c r="G27" s="16">
        <v>149</v>
      </c>
      <c r="H27" s="31">
        <v>1.39</v>
      </c>
      <c r="I27" s="32">
        <f t="shared" si="24"/>
        <v>0</v>
      </c>
      <c r="J27" s="33">
        <v>1.29</v>
      </c>
      <c r="K27" s="32">
        <f t="shared" si="25"/>
        <v>0</v>
      </c>
      <c r="L27" s="34">
        <v>1.19</v>
      </c>
      <c r="M27" s="35">
        <f t="shared" si="26"/>
        <v>0</v>
      </c>
      <c r="N27" s="35"/>
      <c r="O27" s="42">
        <f t="shared" si="3"/>
        <v>0</v>
      </c>
      <c r="P27" s="17" t="e">
        <f>#REF!*#REF!</f>
        <v>#REF!</v>
      </c>
    </row>
    <row r="28" spans="1:16" ht="60" customHeight="1">
      <c r="A28" s="12"/>
      <c r="B28" s="13">
        <v>41</v>
      </c>
      <c r="C28" s="15" t="s">
        <v>25</v>
      </c>
      <c r="D28" s="7" t="s">
        <v>37</v>
      </c>
      <c r="E28" s="7" t="s">
        <v>38</v>
      </c>
      <c r="F28" s="8" t="s">
        <v>41</v>
      </c>
      <c r="G28" s="16">
        <v>206</v>
      </c>
      <c r="H28" s="31">
        <v>1.92</v>
      </c>
      <c r="I28" s="32">
        <f t="shared" ref="I28" si="27">H28*N28</f>
        <v>0</v>
      </c>
      <c r="J28" s="33">
        <v>1.78</v>
      </c>
      <c r="K28" s="32">
        <f t="shared" ref="K28" si="28">J28*N28</f>
        <v>0</v>
      </c>
      <c r="L28" s="34">
        <v>1.64</v>
      </c>
      <c r="M28" s="35">
        <f t="shared" ref="M28" si="29">L28*N28</f>
        <v>0</v>
      </c>
      <c r="N28" s="35"/>
      <c r="O28" s="42">
        <f t="shared" si="3"/>
        <v>0</v>
      </c>
      <c r="P28" s="17" t="e">
        <f>#REF!*#REF!</f>
        <v>#REF!</v>
      </c>
    </row>
    <row r="29" spans="1:16" ht="60" customHeight="1">
      <c r="A29" s="12"/>
      <c r="B29" s="13">
        <v>47</v>
      </c>
      <c r="C29" s="15" t="s">
        <v>27</v>
      </c>
      <c r="D29" s="7" t="s">
        <v>32</v>
      </c>
      <c r="E29" s="7" t="s">
        <v>38</v>
      </c>
      <c r="F29" s="8" t="s">
        <v>41</v>
      </c>
      <c r="G29" s="16">
        <v>206</v>
      </c>
      <c r="H29" s="31">
        <v>1.92</v>
      </c>
      <c r="I29" s="32">
        <f t="shared" ref="I29:I30" si="30">H29*N29</f>
        <v>0</v>
      </c>
      <c r="J29" s="33">
        <v>1.78</v>
      </c>
      <c r="K29" s="32">
        <f t="shared" ref="K29:K30" si="31">J29*N29</f>
        <v>0</v>
      </c>
      <c r="L29" s="34">
        <v>1.64</v>
      </c>
      <c r="M29" s="35">
        <f t="shared" ref="M29:M30" si="32">L29*N29</f>
        <v>0</v>
      </c>
      <c r="N29" s="35"/>
      <c r="O29" s="42">
        <f t="shared" si="3"/>
        <v>0</v>
      </c>
      <c r="P29" s="17" t="e">
        <f>#REF!*#REF!</f>
        <v>#REF!</v>
      </c>
    </row>
    <row r="30" spans="1:16" ht="60" customHeight="1">
      <c r="A30" s="12"/>
      <c r="B30" s="13">
        <v>50</v>
      </c>
      <c r="C30" s="14" t="s">
        <v>28</v>
      </c>
      <c r="D30" s="6" t="s">
        <v>31</v>
      </c>
      <c r="E30" s="6" t="s">
        <v>38</v>
      </c>
      <c r="F30" s="8" t="s">
        <v>41</v>
      </c>
      <c r="G30" s="16">
        <v>206</v>
      </c>
      <c r="H30" s="31">
        <v>1.92</v>
      </c>
      <c r="I30" s="32">
        <f t="shared" si="30"/>
        <v>0</v>
      </c>
      <c r="J30" s="33">
        <v>1.78</v>
      </c>
      <c r="K30" s="32">
        <f t="shared" si="31"/>
        <v>0</v>
      </c>
      <c r="L30" s="34">
        <v>1.64</v>
      </c>
      <c r="M30" s="35">
        <f t="shared" si="32"/>
        <v>0</v>
      </c>
      <c r="N30" s="35"/>
      <c r="O30" s="42">
        <f t="shared" si="3"/>
        <v>0</v>
      </c>
      <c r="P30" s="17" t="e">
        <f>#REF!*#REF!</f>
        <v>#REF!</v>
      </c>
    </row>
    <row r="31" spans="1:16" ht="60" customHeight="1">
      <c r="A31" s="12"/>
      <c r="B31" s="13">
        <v>53</v>
      </c>
      <c r="C31" s="15" t="s">
        <v>29</v>
      </c>
      <c r="D31" s="7" t="s">
        <v>34</v>
      </c>
      <c r="E31" s="7" t="s">
        <v>38</v>
      </c>
      <c r="F31" s="8" t="s">
        <v>41</v>
      </c>
      <c r="G31" s="16">
        <v>206</v>
      </c>
      <c r="H31" s="31">
        <v>1.92</v>
      </c>
      <c r="I31" s="32">
        <f t="shared" ref="I31:I33" si="33">H31*N31</f>
        <v>0</v>
      </c>
      <c r="J31" s="33">
        <v>1.78</v>
      </c>
      <c r="K31" s="32">
        <f t="shared" ref="K31:K33" si="34">J31*N31</f>
        <v>0</v>
      </c>
      <c r="L31" s="34">
        <v>1.64</v>
      </c>
      <c r="M31" s="35">
        <f t="shared" ref="M31:M33" si="35">L31*N31</f>
        <v>0</v>
      </c>
      <c r="N31" s="35"/>
      <c r="O31" s="42">
        <f t="shared" si="3"/>
        <v>0</v>
      </c>
      <c r="P31" s="17" t="e">
        <f>#REF!*#REF!</f>
        <v>#REF!</v>
      </c>
    </row>
    <row r="32" spans="1:16" ht="60" customHeight="1">
      <c r="A32" s="12"/>
      <c r="B32" s="13">
        <v>54</v>
      </c>
      <c r="C32" s="15" t="s">
        <v>30</v>
      </c>
      <c r="D32" s="7" t="s">
        <v>35</v>
      </c>
      <c r="E32" s="7" t="s">
        <v>38</v>
      </c>
      <c r="F32" s="8" t="s">
        <v>41</v>
      </c>
      <c r="G32" s="16">
        <v>149</v>
      </c>
      <c r="H32" s="31">
        <v>1.39</v>
      </c>
      <c r="I32" s="32">
        <f t="shared" si="33"/>
        <v>0</v>
      </c>
      <c r="J32" s="33">
        <v>1.29</v>
      </c>
      <c r="K32" s="32">
        <f t="shared" si="34"/>
        <v>0</v>
      </c>
      <c r="L32" s="34">
        <v>1.19</v>
      </c>
      <c r="M32" s="35">
        <f t="shared" si="35"/>
        <v>0</v>
      </c>
      <c r="N32" s="35"/>
      <c r="O32" s="42">
        <f t="shared" si="3"/>
        <v>0</v>
      </c>
      <c r="P32" s="17" t="e">
        <f>#REF!*#REF!</f>
        <v>#REF!</v>
      </c>
    </row>
    <row r="33" spans="1:16" ht="60" customHeight="1">
      <c r="A33" s="12"/>
      <c r="B33" s="13" t="s">
        <v>43</v>
      </c>
      <c r="C33" s="15" t="s">
        <v>46</v>
      </c>
      <c r="D33" s="7"/>
      <c r="E33" s="7"/>
      <c r="F33" s="8"/>
      <c r="G33" s="16">
        <v>149</v>
      </c>
      <c r="H33" s="31">
        <v>1.39</v>
      </c>
      <c r="I33" s="32">
        <f t="shared" si="33"/>
        <v>0</v>
      </c>
      <c r="J33" s="33">
        <v>1.29</v>
      </c>
      <c r="K33" s="32">
        <f t="shared" si="34"/>
        <v>0</v>
      </c>
      <c r="L33" s="34">
        <v>1.19</v>
      </c>
      <c r="M33" s="35">
        <f t="shared" si="35"/>
        <v>0</v>
      </c>
      <c r="N33" s="35"/>
      <c r="O33" s="42">
        <f t="shared" si="3"/>
        <v>0</v>
      </c>
      <c r="P33" s="17" t="e">
        <f>#REF!*#REF!</f>
        <v>#REF!</v>
      </c>
    </row>
    <row r="34" spans="1:16" ht="60" customHeight="1">
      <c r="A34" s="12"/>
      <c r="B34" s="13" t="s">
        <v>44</v>
      </c>
      <c r="C34" s="15" t="s">
        <v>47</v>
      </c>
      <c r="D34" s="7"/>
      <c r="E34" s="7"/>
      <c r="F34" s="8"/>
      <c r="G34" s="16">
        <v>206</v>
      </c>
      <c r="H34" s="31">
        <v>1.92</v>
      </c>
      <c r="I34" s="32">
        <f t="shared" ref="I34:I35" si="36">H34*N34</f>
        <v>0</v>
      </c>
      <c r="J34" s="33">
        <v>1.78</v>
      </c>
      <c r="K34" s="32">
        <f t="shared" ref="K34:K35" si="37">J34*N34</f>
        <v>0</v>
      </c>
      <c r="L34" s="34">
        <v>1.64</v>
      </c>
      <c r="M34" s="35">
        <f t="shared" ref="M34" si="38">L34*N34</f>
        <v>0</v>
      </c>
      <c r="N34" s="35"/>
      <c r="O34" s="42">
        <f t="shared" si="3"/>
        <v>0</v>
      </c>
      <c r="P34" s="17" t="e">
        <f>#REF!*#REF!</f>
        <v>#REF!</v>
      </c>
    </row>
    <row r="35" spans="1:16" ht="60" customHeight="1">
      <c r="A35" s="12"/>
      <c r="B35" s="13" t="s">
        <v>45</v>
      </c>
      <c r="C35" s="15" t="s">
        <v>26</v>
      </c>
      <c r="D35" s="7"/>
      <c r="E35" s="7"/>
      <c r="F35" s="8"/>
      <c r="G35" s="16">
        <v>149</v>
      </c>
      <c r="H35" s="31">
        <v>1.39</v>
      </c>
      <c r="I35" s="32">
        <f t="shared" si="36"/>
        <v>0</v>
      </c>
      <c r="J35" s="33">
        <v>1.29</v>
      </c>
      <c r="K35" s="32">
        <f t="shared" si="37"/>
        <v>0</v>
      </c>
      <c r="L35" s="34">
        <v>1.19</v>
      </c>
      <c r="M35" s="35">
        <f>L35*N35</f>
        <v>0</v>
      </c>
      <c r="N35" s="35"/>
      <c r="O35" s="42">
        <f t="shared" si="3"/>
        <v>0</v>
      </c>
      <c r="P35" s="17" t="e">
        <f>#REF!*#REF!</f>
        <v>#REF!</v>
      </c>
    </row>
    <row r="37" spans="1:16" ht="18.75">
      <c r="A37" s="60" t="s">
        <v>70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1"/>
    </row>
  </sheetData>
  <mergeCells count="22">
    <mergeCell ref="A37:N37"/>
    <mergeCell ref="N7:N8"/>
    <mergeCell ref="A8:G8"/>
    <mergeCell ref="A9:A12"/>
    <mergeCell ref="B9:B12"/>
    <mergeCell ref="C9:C12"/>
    <mergeCell ref="D9:D12"/>
    <mergeCell ref="E9:E12"/>
    <mergeCell ref="F9:F12"/>
    <mergeCell ref="G9:G12"/>
    <mergeCell ref="H9:L9"/>
    <mergeCell ref="N9:N12"/>
    <mergeCell ref="H11:L11"/>
    <mergeCell ref="A7:G7"/>
    <mergeCell ref="A6:C6"/>
    <mergeCell ref="D6:O6"/>
    <mergeCell ref="J1:N3"/>
    <mergeCell ref="D1:G3"/>
    <mergeCell ref="A4:C4"/>
    <mergeCell ref="D4:O4"/>
    <mergeCell ref="A5:C5"/>
    <mergeCell ref="D5:O5"/>
  </mergeCells>
  <phoneticPr fontId="13" type="noConversion"/>
  <pageMargins left="0.7" right="0.7" top="0.75" bottom="0.75" header="0.3" footer="0.3"/>
  <pageSetup paperSize="9" orientation="portrait" r:id="rId1"/>
  <ignoredErrors>
    <ignoredError sqref="B15 B33:B35 B14 B1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Andre-PC</cp:lastModifiedBy>
  <dcterms:created xsi:type="dcterms:W3CDTF">2016-10-20T14:27:03Z</dcterms:created>
  <dcterms:modified xsi:type="dcterms:W3CDTF">2023-12-11T11:02:12Z</dcterms:modified>
</cp:coreProperties>
</file>