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295" yWindow="0" windowWidth="14610" windowHeight="15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Лист1!$A$14:$O$144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3" i="1" l="1"/>
  <c r="L143" i="1"/>
  <c r="J143" i="1"/>
  <c r="K143" i="1" s="1"/>
  <c r="I143" i="1"/>
  <c r="H143" i="1"/>
  <c r="L142" i="1"/>
  <c r="M142" i="1" s="1"/>
  <c r="J142" i="1"/>
  <c r="K142" i="1" s="1"/>
  <c r="H142" i="1"/>
  <c r="I142" i="1" s="1"/>
  <c r="L141" i="1"/>
  <c r="M141" i="1" s="1"/>
  <c r="K141" i="1"/>
  <c r="J141" i="1"/>
  <c r="H141" i="1"/>
  <c r="I141" i="1" s="1"/>
  <c r="O8" i="1" l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4" i="1"/>
  <c r="H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4" i="1"/>
  <c r="J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4" i="1"/>
  <c r="L15" i="1"/>
  <c r="I144" i="1" l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M136" i="1" l="1"/>
  <c r="K136" i="1"/>
  <c r="M144" i="1"/>
  <c r="K144" i="1"/>
  <c r="M140" i="1"/>
  <c r="K140" i="1"/>
  <c r="M139" i="1"/>
  <c r="K139" i="1"/>
  <c r="M138" i="1"/>
  <c r="K138" i="1"/>
  <c r="M137" i="1"/>
  <c r="K137" i="1"/>
  <c r="M135" i="1"/>
  <c r="K135" i="1"/>
  <c r="M134" i="1"/>
  <c r="K134" i="1"/>
  <c r="M133" i="1"/>
  <c r="K133" i="1"/>
  <c r="M132" i="1"/>
  <c r="K132" i="1"/>
  <c r="M131" i="1"/>
  <c r="K131" i="1"/>
  <c r="M130" i="1"/>
  <c r="K130" i="1"/>
  <c r="M129" i="1"/>
  <c r="K129" i="1"/>
  <c r="M128" i="1"/>
  <c r="K128" i="1"/>
  <c r="M127" i="1"/>
  <c r="K127" i="1"/>
  <c r="M126" i="1"/>
  <c r="K126" i="1"/>
  <c r="M125" i="1"/>
  <c r="K125" i="1"/>
  <c r="M124" i="1"/>
  <c r="K124" i="1"/>
  <c r="M123" i="1"/>
  <c r="K123" i="1"/>
  <c r="M122" i="1"/>
  <c r="K122" i="1"/>
  <c r="M121" i="1"/>
  <c r="K121" i="1"/>
  <c r="M120" i="1"/>
  <c r="K120" i="1"/>
  <c r="M119" i="1"/>
  <c r="K119" i="1"/>
  <c r="M118" i="1"/>
  <c r="K118" i="1"/>
  <c r="M117" i="1"/>
  <c r="K117" i="1"/>
  <c r="M116" i="1"/>
  <c r="K116" i="1"/>
  <c r="M115" i="1"/>
  <c r="K115" i="1"/>
  <c r="M114" i="1"/>
  <c r="K114" i="1"/>
  <c r="M113" i="1"/>
  <c r="K113" i="1"/>
  <c r="M112" i="1"/>
  <c r="K112" i="1"/>
  <c r="M111" i="1"/>
  <c r="K111" i="1"/>
  <c r="M110" i="1"/>
  <c r="K110" i="1"/>
  <c r="M109" i="1"/>
  <c r="K109" i="1"/>
  <c r="M108" i="1"/>
  <c r="K108" i="1"/>
  <c r="M107" i="1"/>
  <c r="K107" i="1"/>
  <c r="M106" i="1"/>
  <c r="K106" i="1"/>
  <c r="M105" i="1"/>
  <c r="K105" i="1"/>
  <c r="M104" i="1"/>
  <c r="K104" i="1"/>
  <c r="M103" i="1"/>
  <c r="K103" i="1"/>
  <c r="M102" i="1"/>
  <c r="K102" i="1"/>
  <c r="M101" i="1"/>
  <c r="K101" i="1"/>
  <c r="M100" i="1"/>
  <c r="K100" i="1"/>
  <c r="M99" i="1"/>
  <c r="K99" i="1"/>
  <c r="M98" i="1"/>
  <c r="K98" i="1"/>
  <c r="M97" i="1"/>
  <c r="K97" i="1"/>
  <c r="M96" i="1"/>
  <c r="K96" i="1"/>
  <c r="M95" i="1"/>
  <c r="K95" i="1"/>
  <c r="M94" i="1"/>
  <c r="K94" i="1"/>
  <c r="M93" i="1"/>
  <c r="K93" i="1"/>
  <c r="M92" i="1"/>
  <c r="K92" i="1"/>
  <c r="M91" i="1"/>
  <c r="K91" i="1"/>
  <c r="M90" i="1"/>
  <c r="K90" i="1"/>
  <c r="M89" i="1"/>
  <c r="K89" i="1"/>
  <c r="M88" i="1"/>
  <c r="K88" i="1"/>
  <c r="M87" i="1"/>
  <c r="K87" i="1"/>
  <c r="M86" i="1"/>
  <c r="K86" i="1"/>
  <c r="M85" i="1"/>
  <c r="K85" i="1"/>
  <c r="M84" i="1"/>
  <c r="K84" i="1"/>
  <c r="M83" i="1"/>
  <c r="K83" i="1"/>
  <c r="M82" i="1"/>
  <c r="K82" i="1"/>
  <c r="M81" i="1"/>
  <c r="K81" i="1"/>
  <c r="M80" i="1"/>
  <c r="K80" i="1"/>
  <c r="M79" i="1"/>
  <c r="K79" i="1"/>
  <c r="M78" i="1"/>
  <c r="K78" i="1"/>
  <c r="M77" i="1"/>
  <c r="K77" i="1"/>
  <c r="M76" i="1"/>
  <c r="K76" i="1"/>
  <c r="M75" i="1"/>
  <c r="K75" i="1"/>
  <c r="M74" i="1"/>
  <c r="K74" i="1"/>
  <c r="M73" i="1"/>
  <c r="K73" i="1"/>
  <c r="M72" i="1"/>
  <c r="K72" i="1"/>
  <c r="M71" i="1"/>
  <c r="K71" i="1"/>
  <c r="M70" i="1"/>
  <c r="K70" i="1"/>
  <c r="M69" i="1"/>
  <c r="K69" i="1"/>
  <c r="M68" i="1"/>
  <c r="K68" i="1"/>
  <c r="M67" i="1"/>
  <c r="K67" i="1"/>
  <c r="M66" i="1"/>
  <c r="K66" i="1"/>
  <c r="M65" i="1"/>
  <c r="K65" i="1"/>
  <c r="M64" i="1"/>
  <c r="K64" i="1"/>
  <c r="M63" i="1"/>
  <c r="K63" i="1"/>
  <c r="M62" i="1"/>
  <c r="K62" i="1"/>
  <c r="M61" i="1"/>
  <c r="K61" i="1"/>
  <c r="M60" i="1"/>
  <c r="K60" i="1"/>
  <c r="M59" i="1"/>
  <c r="K59" i="1"/>
  <c r="M58" i="1"/>
  <c r="K58" i="1"/>
  <c r="M57" i="1"/>
  <c r="K57" i="1"/>
  <c r="M56" i="1"/>
  <c r="K56" i="1"/>
  <c r="M55" i="1"/>
  <c r="K55" i="1"/>
  <c r="M54" i="1"/>
  <c r="K54" i="1"/>
  <c r="M53" i="1"/>
  <c r="K53" i="1"/>
  <c r="M52" i="1"/>
  <c r="K52" i="1"/>
  <c r="M51" i="1"/>
  <c r="K51" i="1"/>
  <c r="M50" i="1"/>
  <c r="K50" i="1"/>
  <c r="M49" i="1"/>
  <c r="K49" i="1"/>
  <c r="M48" i="1"/>
  <c r="K48" i="1"/>
  <c r="M47" i="1"/>
  <c r="K47" i="1"/>
  <c r="M46" i="1"/>
  <c r="K46" i="1"/>
  <c r="M45" i="1"/>
  <c r="K45" i="1"/>
  <c r="M44" i="1"/>
  <c r="K44" i="1"/>
  <c r="M42" i="1"/>
  <c r="K42" i="1"/>
  <c r="M41" i="1"/>
  <c r="K41" i="1"/>
  <c r="M40" i="1"/>
  <c r="K40" i="1"/>
  <c r="M39" i="1"/>
  <c r="K39" i="1"/>
  <c r="M37" i="1"/>
  <c r="K37" i="1"/>
  <c r="M36" i="1"/>
  <c r="K36" i="1"/>
  <c r="M35" i="1"/>
  <c r="K35" i="1"/>
  <c r="M34" i="1"/>
  <c r="K34" i="1"/>
  <c r="M33" i="1"/>
  <c r="K33" i="1"/>
  <c r="M32" i="1"/>
  <c r="K32" i="1"/>
  <c r="M31" i="1"/>
  <c r="K31" i="1"/>
  <c r="M30" i="1"/>
  <c r="K30" i="1"/>
  <c r="M29" i="1"/>
  <c r="K29" i="1"/>
  <c r="M28" i="1"/>
  <c r="K28" i="1"/>
  <c r="M27" i="1"/>
  <c r="K27" i="1"/>
  <c r="M26" i="1"/>
  <c r="K26" i="1"/>
  <c r="M25" i="1"/>
  <c r="K25" i="1"/>
  <c r="M24" i="1"/>
  <c r="K24" i="1"/>
  <c r="M23" i="1"/>
  <c r="K23" i="1"/>
  <c r="M22" i="1"/>
  <c r="K22" i="1"/>
  <c r="M21" i="1"/>
  <c r="K21" i="1"/>
  <c r="M20" i="1"/>
  <c r="K20" i="1"/>
  <c r="M19" i="1"/>
  <c r="K19" i="1"/>
  <c r="M18" i="1"/>
  <c r="K18" i="1"/>
  <c r="I18" i="1"/>
  <c r="M17" i="1"/>
  <c r="K17" i="1"/>
  <c r="I17" i="1"/>
  <c r="M16" i="1"/>
  <c r="K16" i="1"/>
  <c r="I16" i="1"/>
  <c r="M15" i="1"/>
  <c r="K15" i="1"/>
  <c r="I15" i="1"/>
  <c r="J9" i="1" l="1"/>
  <c r="L9" i="1"/>
  <c r="H9" i="1"/>
</calcChain>
</file>

<file path=xl/sharedStrings.xml><?xml version="1.0" encoding="utf-8"?>
<sst xmlns="http://schemas.openxmlformats.org/spreadsheetml/2006/main" count="640" uniqueCount="353">
  <si>
    <r>
      <t xml:space="preserve">                                                                                                       </t>
    </r>
    <r>
      <rPr>
        <sz val="14"/>
        <rFont val="Arial"/>
        <family val="2"/>
        <charset val="204"/>
      </rPr>
      <t xml:space="preserve">                                                                                  </t>
    </r>
  </si>
  <si>
    <t>Артикул</t>
  </si>
  <si>
    <t>Упаковка</t>
  </si>
  <si>
    <t xml:space="preserve">Бланк-заказа:  </t>
  </si>
  <si>
    <t xml:space="preserve">ФИО, организация, адрес:  </t>
  </si>
  <si>
    <t xml:space="preserve">Контактный телефон:  </t>
  </si>
  <si>
    <t>Crystal Silver Lined</t>
  </si>
  <si>
    <t>Silver Lined Gold</t>
  </si>
  <si>
    <t>Silver Lined Ruby</t>
  </si>
  <si>
    <t xml:space="preserve"> Smoky Amy Silver Lined</t>
  </si>
  <si>
    <t xml:space="preserve"> Green Silver Lined</t>
  </si>
  <si>
    <t>Emerald Silver Lined</t>
  </si>
  <si>
    <t>Aqua Silver Lined</t>
  </si>
  <si>
    <t xml:space="preserve"> Silver Lined Sapphire</t>
  </si>
  <si>
    <t xml:space="preserve"> Pink Transp Silver Lined</t>
  </si>
  <si>
    <t xml:space="preserve">Crystal Matted </t>
  </si>
  <si>
    <t>Sparkle Metallic Gold Line</t>
  </si>
  <si>
    <t>Crystal AB</t>
  </si>
  <si>
    <t>Topaz Gold Luster</t>
  </si>
  <si>
    <t>Hot Pink Lined Crystal AB</t>
  </si>
  <si>
    <t xml:space="preserve"> Shell Pink Luster</t>
  </si>
  <si>
    <t>Black</t>
  </si>
  <si>
    <t>Opaque Red</t>
  </si>
  <si>
    <t>Opaque Dark Red</t>
  </si>
  <si>
    <t>Turquoise Green Opaque</t>
  </si>
  <si>
    <t>Opaque Turquoise Blue</t>
  </si>
  <si>
    <t>Pink Opaque</t>
  </si>
  <si>
    <t>Opaque Chartreuse</t>
  </si>
  <si>
    <t>Opaque Yellow Luster</t>
  </si>
  <si>
    <t>Red Opaque Luster</t>
  </si>
  <si>
    <t>Opaque Salmon</t>
  </si>
  <si>
    <t xml:space="preserve"> Opaque Green Luster</t>
  </si>
  <si>
    <t>Metallic Forest Green Iris</t>
  </si>
  <si>
    <t>Metallic Purple Iris</t>
  </si>
  <si>
    <t>Metallic Brown Iris</t>
  </si>
  <si>
    <t>Metallic Raspberry</t>
  </si>
  <si>
    <t>Metallic Chocolate</t>
  </si>
  <si>
    <t>Light Gunmetal</t>
  </si>
  <si>
    <t>White Pearl AB</t>
  </si>
  <si>
    <t>1072L</t>
  </si>
  <si>
    <t>Opal Ceylon</t>
  </si>
  <si>
    <t>Pale Pink Ceylon</t>
  </si>
  <si>
    <t>Mint Green Ceylon</t>
  </si>
  <si>
    <t>Blue Ceylon</t>
  </si>
  <si>
    <t>Butter Cream Ceylon</t>
  </si>
  <si>
    <t>White Ceylon</t>
  </si>
  <si>
    <t>Turquoise Ceylon</t>
  </si>
  <si>
    <t xml:space="preserve"> Lilac Ceylon</t>
  </si>
  <si>
    <t>Metallic Mix</t>
  </si>
  <si>
    <t>Aluminium silver</t>
  </si>
  <si>
    <t>Vintage Copper</t>
  </si>
  <si>
    <t>11/0</t>
  </si>
  <si>
    <t>10 гр</t>
  </si>
  <si>
    <t>Crystal Magic Apple</t>
  </si>
  <si>
    <t>Duracoat Galvanized Dk Sea Foam</t>
  </si>
  <si>
    <t>Semi Matte Silver Lined Gold</t>
  </si>
  <si>
    <t>0001</t>
  </si>
  <si>
    <t>0003</t>
  </si>
  <si>
    <t>0005</t>
  </si>
  <si>
    <t>0011</t>
  </si>
  <si>
    <t>0012</t>
  </si>
  <si>
    <t>0016</t>
  </si>
  <si>
    <t>0017</t>
  </si>
  <si>
    <t>0018</t>
  </si>
  <si>
    <t>0019</t>
  </si>
  <si>
    <t>0021L</t>
  </si>
  <si>
    <t>0022</t>
  </si>
  <si>
    <t>0234</t>
  </si>
  <si>
    <t>0250</t>
  </si>
  <si>
    <t>0311</t>
  </si>
  <si>
    <t>0355</t>
  </si>
  <si>
    <t>0366</t>
  </si>
  <si>
    <t>0401</t>
  </si>
  <si>
    <t>0407</t>
  </si>
  <si>
    <t>0408</t>
  </si>
  <si>
    <t>0412</t>
  </si>
  <si>
    <t>0412L</t>
  </si>
  <si>
    <t>0413</t>
  </si>
  <si>
    <t>0415</t>
  </si>
  <si>
    <t>0416</t>
  </si>
  <si>
    <t>0422</t>
  </si>
  <si>
    <t>0423</t>
  </si>
  <si>
    <t>0426</t>
  </si>
  <si>
    <t>0429</t>
  </si>
  <si>
    <t>0431</t>
  </si>
  <si>
    <t>0433</t>
  </si>
  <si>
    <t>0452</t>
  </si>
  <si>
    <t>0453</t>
  </si>
  <si>
    <t>0454</t>
  </si>
  <si>
    <t>0456</t>
  </si>
  <si>
    <t>0457</t>
  </si>
  <si>
    <t>0458</t>
  </si>
  <si>
    <t>0460</t>
  </si>
  <si>
    <t>0461</t>
  </si>
  <si>
    <t>0464</t>
  </si>
  <si>
    <t>0471</t>
  </si>
  <si>
    <t>0511</t>
  </si>
  <si>
    <t>0514</t>
  </si>
  <si>
    <t>0517</t>
  </si>
  <si>
    <t>0520</t>
  </si>
  <si>
    <t>0522</t>
  </si>
  <si>
    <t>0523</t>
  </si>
  <si>
    <t>0527</t>
  </si>
  <si>
    <t>0528</t>
  </si>
  <si>
    <t>0536</t>
  </si>
  <si>
    <t>0538</t>
  </si>
  <si>
    <t>0551</t>
  </si>
  <si>
    <t>0556</t>
  </si>
  <si>
    <t>0571</t>
  </si>
  <si>
    <t>0576</t>
  </si>
  <si>
    <t>0591</t>
  </si>
  <si>
    <t>0592</t>
  </si>
  <si>
    <t>0593</t>
  </si>
  <si>
    <t>0596</t>
  </si>
  <si>
    <t>0642</t>
  </si>
  <si>
    <t>0645</t>
  </si>
  <si>
    <t>0648</t>
  </si>
  <si>
    <t>Dyed Rose Pink Silver Lined</t>
  </si>
  <si>
    <t>Alabaster Silver lined</t>
  </si>
  <si>
    <t>Dyed Sea Green Alabaste Silver Lined</t>
  </si>
  <si>
    <t>Dyed Smoky Opal Silver Lined</t>
  </si>
  <si>
    <t>Ivory Pearl Ceylon</t>
  </si>
  <si>
    <t>Antique Ivory Pearl Ceylon</t>
  </si>
  <si>
    <t>Light Caramel Ceylon</t>
  </si>
  <si>
    <t>Opaque Salmon Luster</t>
  </si>
  <si>
    <t>Dyed Salmon Alabaster Silver Lined</t>
  </si>
  <si>
    <t>Dyed Dark Rose Alabaster Silver Lined</t>
  </si>
  <si>
    <t xml:space="preserve"> Dyed Denim Blue Alabaster Silver Lined</t>
  </si>
  <si>
    <t>Amethyst AB Silver Lined</t>
  </si>
  <si>
    <t>Galvanized Light Beige</t>
  </si>
  <si>
    <t>Galvanized Sea Green</t>
  </si>
  <si>
    <t>Galvanized Burnt Cinnamon</t>
  </si>
  <si>
    <t>Galvanized Wine</t>
  </si>
  <si>
    <t>Rose Pink</t>
  </si>
  <si>
    <t>Fuchsia  Silver Lined</t>
  </si>
  <si>
    <t>Dyed Opaque Carnation Pink</t>
  </si>
  <si>
    <t>Dyed Silver Lined Blue Zircon</t>
  </si>
  <si>
    <t>Matted Grey Blue</t>
  </si>
  <si>
    <t>Matted Metallic Charcoal</t>
  </si>
  <si>
    <t>Matted Metallic Gunmetal</t>
  </si>
  <si>
    <t>Matted Metallic Tawny Grey</t>
  </si>
  <si>
    <t>Matted Opaque Cream</t>
  </si>
  <si>
    <t>Silver Lined Dark Ruby</t>
  </si>
  <si>
    <t>Duracoat Galvanized Gold</t>
  </si>
  <si>
    <t>Duracoat Galvanized Muscat</t>
  </si>
  <si>
    <t>Duracoat Galvanized Dark Mauve</t>
  </si>
  <si>
    <t>Galvanized Dusty Orchid</t>
  </si>
  <si>
    <t>Duracoat Galvanized Light Pewter</t>
  </si>
  <si>
    <t>Black AB</t>
  </si>
  <si>
    <t>Crystal Azuro</t>
  </si>
  <si>
    <t>Crystal Amber</t>
  </si>
  <si>
    <t>Crystal Labrador Full</t>
  </si>
  <si>
    <t>Crystal Capri Gold</t>
  </si>
  <si>
    <t>Crystal Vitrail</t>
  </si>
  <si>
    <t>Crystal Apricot Medium</t>
  </si>
  <si>
    <t>Crystal Sliperit</t>
  </si>
  <si>
    <t>Crystal Bermuda Blue</t>
  </si>
  <si>
    <t>Crystal Magic Copper</t>
  </si>
  <si>
    <t>Crystal Magic Green</t>
  </si>
  <si>
    <t>Crystal Magic Purple</t>
  </si>
  <si>
    <t>Crystal Silver Rainbow</t>
  </si>
  <si>
    <t>Crystal Brown Rainbow</t>
  </si>
  <si>
    <t>Crystal Copper Rainbow</t>
  </si>
  <si>
    <t>Crystal Lemon Rainbow</t>
  </si>
  <si>
    <t>55021</t>
  </si>
  <si>
    <t>Crystal Orange Rainbow</t>
  </si>
  <si>
    <t>Crystal Golden Rainbow</t>
  </si>
  <si>
    <t>Crystal Sunset Matted</t>
  </si>
  <si>
    <t>55027</t>
  </si>
  <si>
    <t>55030</t>
  </si>
  <si>
    <t>Dark Bronze</t>
  </si>
  <si>
    <t>Black Azuro</t>
  </si>
  <si>
    <t>Black Amber</t>
  </si>
  <si>
    <t>Black Chrome</t>
  </si>
  <si>
    <t>Black Vitrail</t>
  </si>
  <si>
    <t>Black California Gold Rush</t>
  </si>
  <si>
    <t>Black California Pink</t>
  </si>
  <si>
    <t>Black California Blooming</t>
  </si>
  <si>
    <t>Black Labrador Full</t>
  </si>
  <si>
    <t>Black Argentic Full</t>
  </si>
  <si>
    <t>Black Blue Star Full</t>
  </si>
  <si>
    <t>Crystal Sunset</t>
  </si>
  <si>
    <t>Dark Topaz Silver Lined</t>
  </si>
  <si>
    <t>Light Turquoise Green Opaque</t>
  </si>
  <si>
    <t>Opaque Light Orange Luster</t>
  </si>
  <si>
    <t>Silver Lined Light Grey</t>
  </si>
  <si>
    <t>Opaque Light Blue Lustered</t>
  </si>
  <si>
    <t>Light Yellow Ceylon</t>
  </si>
  <si>
    <t>Light Aqua Ceylon</t>
  </si>
  <si>
    <t xml:space="preserve"> Metallic Dark Blue Iris</t>
  </si>
  <si>
    <t xml:space="preserve"> Metallic Dark Bronze</t>
  </si>
  <si>
    <t>Gun metal Iris</t>
  </si>
  <si>
    <t>55018</t>
  </si>
  <si>
    <t>55040</t>
  </si>
  <si>
    <t>55042</t>
  </si>
  <si>
    <t>Sliperit</t>
  </si>
  <si>
    <t>Azuro Matted</t>
  </si>
  <si>
    <t>Yellow Rainbow</t>
  </si>
  <si>
    <t>0402</t>
  </si>
  <si>
    <t>White Opaque</t>
  </si>
  <si>
    <t>0577</t>
  </si>
  <si>
    <t>Dyed Cream Silver Lined Alabaster</t>
  </si>
  <si>
    <t>1051</t>
  </si>
  <si>
    <t>Galvanized Silver</t>
  </si>
  <si>
    <r>
      <t xml:space="preserve">Бисер Miyuki </t>
    </r>
    <r>
      <rPr>
        <sz val="11"/>
        <color indexed="8"/>
        <rFont val="Arial"/>
        <family val="2"/>
        <charset val="204"/>
      </rPr>
      <t xml:space="preserve">размеры: </t>
    </r>
    <r>
      <rPr>
        <b/>
        <sz val="12"/>
        <color indexed="8"/>
        <rFont val="Arial"/>
        <family val="2"/>
        <charset val="204"/>
      </rPr>
      <t xml:space="preserve">11/0 </t>
    </r>
    <r>
      <rPr>
        <sz val="12"/>
        <color indexed="8"/>
        <rFont val="Arial"/>
        <family val="2"/>
        <charset val="204"/>
      </rPr>
      <t>(Япония)</t>
    </r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</si>
  <si>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</si>
  <si>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</si>
  <si>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</si>
  <si>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</si>
  <si>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</si>
  <si>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</si>
  <si>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</si>
  <si>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</si>
  <si>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</si>
  <si>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</si>
  <si>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</si>
  <si>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</si>
  <si>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</si>
  <si>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</si>
  <si>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</si>
  <si>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</si>
  <si>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</si>
  <si>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</si>
  <si>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</si>
  <si>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</si>
  <si>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</si>
  <si>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</si>
  <si>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</si>
  <si>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</si>
  <si>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</si>
  <si>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</si>
  <si>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</si>
  <si>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</si>
  <si>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</si>
  <si>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</si>
  <si>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</si>
  <si>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</si>
  <si>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</si>
  <si>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</si>
  <si>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</si>
  <si>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</si>
  <si>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</si>
  <si>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</si>
  <si>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</si>
  <si>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</si>
  <si>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</si>
  <si>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</si>
  <si>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</si>
  <si>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</si>
  <si>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</si>
  <si>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</si>
  <si>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</si>
  <si>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</si>
  <si>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</si>
  <si>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</si>
  <si>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</si>
  <si>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</si>
  <si>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</si>
  <si>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</si>
  <si>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</si>
  <si>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</si>
  <si>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</si>
  <si>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</si>
  <si>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</si>
  <si>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</si>
  <si>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</si>
  <si>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</si>
  <si>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</si>
  <si>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</si>
  <si>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</si>
  <si>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</si>
  <si>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</si>
  <si>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</si>
  <si>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</si>
  <si>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</si>
  <si>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</si>
  <si>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</si>
  <si>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</si>
  <si>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</si>
  <si>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</si>
  <si>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</si>
  <si>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</si>
  <si>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</si>
  <si>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</si>
  <si>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</si>
  <si>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</si>
  <si>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</si>
  <si>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</si>
  <si>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</si>
  <si>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</si>
  <si>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</si>
  <si>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</si>
  <si>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</si>
  <si>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</si>
  <si>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</si>
  <si>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</si>
  <si>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</si>
  <si>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</si>
  <si>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</si>
  <si>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</si>
  <si>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</si>
  <si>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</si>
  <si>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</si>
  <si>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</si>
  <si>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</si>
  <si>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</si>
  <si>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</si>
  <si>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</si>
  <si>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</si>
  <si>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</si>
  <si>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</si>
  <si>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</si>
  <si>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</si>
  <si>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</si>
  <si>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</si>
  <si>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</si>
  <si>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</si>
  <si>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</si>
  <si>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</si>
  <si>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</si>
  <si>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</si>
  <si>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</si>
  <si>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</si>
  <si>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</si>
  <si>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121</t>
  </si>
  <si>
    <t>120</t>
  </si>
  <si>
    <t>0131FR</t>
  </si>
  <si>
    <t>Цена при покупке вместе с бисером:</t>
  </si>
  <si>
    <r>
      <t xml:space="preserve">  от </t>
    </r>
    <r>
      <rPr>
        <b/>
        <sz val="11"/>
        <color theme="1"/>
        <rFont val="Arial"/>
        <family val="2"/>
        <charset val="204"/>
      </rPr>
      <t>10</t>
    </r>
    <r>
      <rPr>
        <sz val="11"/>
        <color theme="1"/>
        <rFont val="Arial"/>
        <family val="2"/>
        <charset val="204"/>
      </rPr>
      <t xml:space="preserve"> до </t>
    </r>
    <r>
      <rPr>
        <b/>
        <sz val="11"/>
        <color theme="1"/>
        <rFont val="Arial"/>
        <family val="2"/>
        <charset val="204"/>
      </rPr>
      <t>30</t>
    </r>
    <r>
      <rPr>
        <sz val="11"/>
        <color theme="1"/>
        <rFont val="Arial"/>
        <family val="2"/>
        <charset val="204"/>
      </rPr>
      <t xml:space="preserve"> кг</t>
    </r>
  </si>
  <si>
    <r>
      <t xml:space="preserve">от </t>
    </r>
    <r>
      <rPr>
        <b/>
        <sz val="11"/>
        <color theme="1"/>
        <rFont val="Arial"/>
        <family val="2"/>
        <charset val="204"/>
      </rPr>
      <t>30</t>
    </r>
    <r>
      <rPr>
        <sz val="11"/>
        <color theme="1"/>
        <rFont val="Arial"/>
        <family val="2"/>
        <charset val="204"/>
      </rPr>
      <t xml:space="preserve"> до </t>
    </r>
    <r>
      <rPr>
        <b/>
        <sz val="11"/>
        <color theme="1"/>
        <rFont val="Arial"/>
        <family val="2"/>
        <charset val="204"/>
      </rPr>
      <t>50</t>
    </r>
    <r>
      <rPr>
        <sz val="11"/>
        <color theme="1"/>
        <rFont val="Arial"/>
        <family val="2"/>
        <charset val="204"/>
      </rPr>
      <t xml:space="preserve"> кг</t>
    </r>
  </si>
  <si>
    <r>
      <t xml:space="preserve">от </t>
    </r>
    <r>
      <rPr>
        <b/>
        <sz val="11"/>
        <color theme="1"/>
        <rFont val="Arial"/>
        <family val="2"/>
        <charset val="204"/>
      </rPr>
      <t>50</t>
    </r>
    <r>
      <rPr>
        <sz val="11"/>
        <color theme="1"/>
        <rFont val="Arial"/>
        <family val="2"/>
        <charset val="204"/>
      </rPr>
      <t xml:space="preserve"> кг</t>
    </r>
  </si>
  <si>
    <t>Картинка</t>
  </si>
  <si>
    <t>П/ №</t>
  </si>
  <si>
    <t xml:space="preserve"> </t>
  </si>
  <si>
    <t xml:space="preserve"> в начало &gt;&gt;</t>
  </si>
  <si>
    <t>от 15 000р</t>
  </si>
  <si>
    <t>От 20 000 руб</t>
  </si>
  <si>
    <t>От 30 000 руб</t>
  </si>
  <si>
    <t>Наличие</t>
  </si>
  <si>
    <t>Цена при покупке только Miyuki  на сумму:</t>
  </si>
  <si>
    <t>опт: +7 499 157-65-90                                                                           опт: +7 499 157-31-51                                                                            заказ отправлять на:                                            optotdel18@yandex.ru</t>
  </si>
  <si>
    <r>
      <t xml:space="preserve">Магазин «Бисер, Бусинка, Страз»                                                                                                 чешский бисер оптом, с доставкой по России                                                                                                                 </t>
    </r>
    <r>
      <rPr>
        <sz val="16"/>
        <color indexed="10"/>
        <rFont val="Calibri"/>
        <family val="2"/>
        <charset val="204"/>
      </rPr>
      <t xml:space="preserve">http://biser-businka-strass-18.com </t>
    </r>
    <r>
      <rPr>
        <sz val="16"/>
        <rFont val="Calibri"/>
        <family val="2"/>
        <charset val="204"/>
      </rPr>
      <t xml:space="preserve">                                                                                        </t>
    </r>
    <r>
      <rPr>
        <sz val="16"/>
        <color indexed="30"/>
        <rFont val="Calibri"/>
        <family val="2"/>
        <charset val="204"/>
      </rPr>
      <t>http://okeanbusin.ru</t>
    </r>
  </si>
  <si>
    <r>
      <rPr>
        <b/>
        <sz val="14"/>
        <color theme="0"/>
        <rFont val="Arial Narrow"/>
        <family val="2"/>
        <charset val="204"/>
      </rPr>
      <t>Заказ</t>
    </r>
    <r>
      <rPr>
        <sz val="14"/>
        <color theme="0"/>
        <rFont val="Arial Narrow"/>
        <family val="2"/>
        <charset val="204"/>
      </rPr>
      <t xml:space="preserve">               1 ед.=1уп.</t>
    </r>
  </si>
  <si>
    <t>Общий вес заказа (кг):</t>
  </si>
  <si>
    <t xml:space="preserve">Валюта расчёта: доллар, валюта оплаты: рубли </t>
  </si>
  <si>
    <t xml:space="preserve">Цвет </t>
  </si>
  <si>
    <t>Размер</t>
  </si>
  <si>
    <t xml:space="preserve">Новая цена </t>
  </si>
  <si>
    <t>нет</t>
  </si>
  <si>
    <t>128</t>
  </si>
  <si>
    <t>129</t>
  </si>
  <si>
    <t>130</t>
  </si>
  <si>
    <t>961F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</si>
</sst>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-* #,##0.00\ [$₽-419]_-;\-* #,##0.00\ [$₽-419]_-;_-* &quot;-&quot;??\ [$₽-419]_-;_-@_-"/>
  </numFmts>
  <fonts count="3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2"/>
      <name val="Calibri"/>
      <family val="2"/>
      <charset val="204"/>
    </font>
    <font>
      <b/>
      <sz val="11"/>
      <name val="Arial"/>
      <family val="2"/>
      <charset val="204"/>
    </font>
    <font>
      <sz val="12"/>
      <color indexed="8"/>
      <name val="Calibri"/>
      <family val="2"/>
      <charset val="204"/>
    </font>
    <font>
      <b/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2"/>
      <color theme="0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8"/>
      <color theme="1"/>
      <name val="Calibri"/>
      <family val="2"/>
      <charset val="204"/>
      <scheme val="minor"/>
    </font>
    <font>
      <sz val="18"/>
      <color theme="6" tint="-0.499984740745262"/>
      <name val="Arial"/>
      <family val="2"/>
      <charset val="204"/>
    </font>
    <font>
      <sz val="12"/>
      <name val="Arial"/>
      <family val="2"/>
      <charset val="204"/>
    </font>
    <font>
      <sz val="16"/>
      <name val="Calibri"/>
      <family val="2"/>
      <charset val="204"/>
    </font>
    <font>
      <sz val="16"/>
      <color indexed="10"/>
      <name val="Calibri"/>
      <family val="2"/>
      <charset val="204"/>
    </font>
    <font>
      <sz val="16"/>
      <color indexed="30"/>
      <name val="Calibri"/>
      <family val="2"/>
      <charset val="204"/>
    </font>
    <font>
      <u/>
      <sz val="16"/>
      <color theme="10"/>
      <name val="Calibri"/>
      <family val="2"/>
      <charset val="204"/>
    </font>
    <font>
      <b/>
      <sz val="16"/>
      <name val="Arial"/>
      <family val="2"/>
      <charset val="204"/>
    </font>
    <font>
      <sz val="14"/>
      <color theme="0"/>
      <name val="Arial Narrow"/>
      <family val="2"/>
      <charset val="204"/>
    </font>
    <font>
      <b/>
      <sz val="14"/>
      <color theme="0"/>
      <name val="Arial Narrow"/>
      <family val="2"/>
      <charset val="204"/>
    </font>
    <font>
      <sz val="16"/>
      <color rgb="FF006600"/>
      <name val="Arial"/>
      <family val="2"/>
      <charset val="204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4" tint="-0.49998474074526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theme="2" tint="-0.499984740745262"/>
      </left>
      <right/>
      <top/>
      <bottom/>
      <diagonal/>
    </border>
    <border>
      <left style="thick">
        <color theme="6" tint="-0.249977111117893"/>
      </left>
      <right style="thick">
        <color theme="2" tint="-0.499984740745262"/>
      </right>
      <top/>
      <bottom style="thick">
        <color theme="2" tint="-0.499984740745262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ck">
        <color theme="6" tint="-0.249977111117893"/>
      </right>
      <top/>
      <bottom style="thin">
        <color indexed="64"/>
      </bottom>
      <diagonal/>
    </border>
    <border>
      <left style="thick">
        <color theme="6" tint="-0.249977111117893"/>
      </left>
      <right style="thick">
        <color theme="2" tint="-0.499984740745262"/>
      </right>
      <top style="thick">
        <color theme="6" tint="-0.249977111117893"/>
      </top>
      <bottom/>
      <diagonal/>
    </border>
    <border>
      <left/>
      <right style="thick">
        <color theme="6" tint="-0.249977111117893"/>
      </right>
      <top/>
      <bottom/>
      <diagonal/>
    </border>
  </borders>
  <cellStyleXfs count="4">
    <xf numFmtId="0" fontId="0" fillId="0" borderId="0"/>
    <xf numFmtId="0" fontId="1" fillId="0" borderId="0">
      <alignment horizontal="left"/>
    </xf>
    <xf numFmtId="9" fontId="14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2" fillId="2" borderId="0" xfId="1" applyFont="1" applyFill="1" applyAlignment="1">
      <alignment vertical="center" wrapText="1"/>
    </xf>
    <xf numFmtId="0" fontId="0" fillId="0" borderId="6" xfId="0" applyBorder="1"/>
    <xf numFmtId="0" fontId="0" fillId="0" borderId="3" xfId="0" applyBorder="1"/>
    <xf numFmtId="0" fontId="13" fillId="0" borderId="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19" fillId="4" borderId="0" xfId="0" applyFont="1" applyFill="1"/>
    <xf numFmtId="0" fontId="12" fillId="0" borderId="4" xfId="0" applyFont="1" applyBorder="1" applyAlignment="1">
      <alignment horizontal="center" vertical="center" wrapText="1"/>
    </xf>
    <xf numFmtId="0" fontId="20" fillId="8" borderId="6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9" fillId="0" borderId="0" xfId="0" applyFont="1"/>
    <xf numFmtId="49" fontId="6" fillId="4" borderId="0" xfId="0" applyNumberFormat="1" applyFont="1" applyFill="1" applyAlignment="1" applyProtection="1">
      <alignment horizontal="left" vertical="center"/>
      <protection locked="0"/>
    </xf>
    <xf numFmtId="0" fontId="0" fillId="0" borderId="1" xfId="0" applyBorder="1"/>
    <xf numFmtId="49" fontId="6" fillId="0" borderId="0" xfId="0" applyNumberFormat="1" applyFont="1" applyAlignment="1" applyProtection="1">
      <alignment horizontal="left" vertical="center"/>
      <protection locked="0"/>
    </xf>
    <xf numFmtId="0" fontId="3" fillId="4" borderId="0" xfId="1" applyFont="1" applyFill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9" fontId="6" fillId="0" borderId="1" xfId="0" applyNumberFormat="1" applyFont="1" applyBorder="1" applyAlignment="1" applyProtection="1">
      <alignment vertical="center"/>
      <protection locked="0"/>
    </xf>
    <xf numFmtId="9" fontId="11" fillId="4" borderId="1" xfId="0" applyNumberFormat="1" applyFont="1" applyFill="1" applyBorder="1" applyAlignment="1">
      <alignment vertical="center"/>
    </xf>
    <xf numFmtId="9" fontId="11" fillId="4" borderId="0" xfId="0" applyNumberFormat="1" applyFont="1" applyFill="1" applyAlignment="1">
      <alignment vertical="center"/>
    </xf>
    <xf numFmtId="0" fontId="33" fillId="0" borderId="0" xfId="0" applyFont="1"/>
    <xf numFmtId="166" fontId="15" fillId="4" borderId="2" xfId="1" applyNumberFormat="1" applyFont="1" applyFill="1" applyBorder="1" applyAlignment="1">
      <alignment horizontal="center" vertical="center" wrapText="1"/>
    </xf>
    <xf numFmtId="166" fontId="15" fillId="4" borderId="0" xfId="1" applyNumberFormat="1" applyFont="1" applyFill="1" applyAlignment="1">
      <alignment horizontal="center" vertical="center" wrapText="1"/>
    </xf>
    <xf numFmtId="166" fontId="15" fillId="4" borderId="3" xfId="1" applyNumberFormat="1" applyFont="1" applyFill="1" applyBorder="1" applyAlignment="1">
      <alignment horizontal="center" vertical="center" wrapText="1"/>
    </xf>
    <xf numFmtId="166" fontId="6" fillId="4" borderId="0" xfId="0" applyNumberFormat="1" applyFont="1" applyFill="1" applyAlignment="1" applyProtection="1">
      <alignment horizontal="left" vertical="center"/>
      <protection locked="0"/>
    </xf>
    <xf numFmtId="166" fontId="13" fillId="5" borderId="13" xfId="0" applyNumberFormat="1" applyFont="1" applyFill="1" applyBorder="1" applyAlignment="1">
      <alignment horizontal="center" vertical="center"/>
    </xf>
    <xf numFmtId="166" fontId="13" fillId="0" borderId="12" xfId="0" applyNumberFormat="1" applyFont="1" applyBorder="1" applyAlignment="1">
      <alignment horizontal="center" vertical="center"/>
    </xf>
    <xf numFmtId="166" fontId="13" fillId="6" borderId="11" xfId="0" applyNumberFormat="1" applyFont="1" applyFill="1" applyBorder="1" applyAlignment="1">
      <alignment horizontal="center" vertical="center"/>
    </xf>
    <xf numFmtId="166" fontId="13" fillId="7" borderId="11" xfId="0" applyNumberFormat="1" applyFont="1" applyFill="1" applyBorder="1" applyAlignment="1">
      <alignment horizontal="center" vertical="center"/>
    </xf>
    <xf numFmtId="166" fontId="12" fillId="5" borderId="4" xfId="2" applyNumberFormat="1" applyFont="1" applyFill="1" applyBorder="1" applyAlignment="1" applyProtection="1">
      <alignment horizontal="center" vertical="center" wrapText="1" shrinkToFit="1"/>
      <protection locked="0"/>
    </xf>
    <xf numFmtId="166" fontId="12" fillId="0" borderId="4" xfId="0" applyNumberFormat="1" applyFont="1" applyBorder="1" applyAlignment="1" applyProtection="1">
      <alignment horizontal="center" vertical="center" wrapText="1"/>
      <protection locked="0"/>
    </xf>
    <xf numFmtId="166" fontId="17" fillId="6" borderId="4" xfId="0" applyNumberFormat="1" applyFont="1" applyFill="1" applyBorder="1" applyAlignment="1" applyProtection="1">
      <alignment horizontal="center" vertical="center" wrapText="1"/>
      <protection locked="0"/>
    </xf>
    <xf numFmtId="166" fontId="17" fillId="7" borderId="4" xfId="0" applyNumberFormat="1" applyFont="1" applyFill="1" applyBorder="1" applyAlignment="1" applyProtection="1">
      <alignment horizontal="center" vertical="center" wrapText="1"/>
      <protection locked="0"/>
    </xf>
    <xf numFmtId="166" fontId="17" fillId="5" borderId="4" xfId="2" applyNumberFormat="1" applyFont="1" applyFill="1" applyBorder="1" applyAlignment="1">
      <alignment horizontal="center" vertical="center" wrapText="1" shrinkToFit="1"/>
    </xf>
    <xf numFmtId="166" fontId="17" fillId="0" borderId="4" xfId="0" applyNumberFormat="1" applyFont="1" applyBorder="1" applyAlignment="1">
      <alignment horizontal="center" vertical="center" wrapText="1"/>
    </xf>
    <xf numFmtId="166" fontId="17" fillId="6" borderId="4" xfId="0" applyNumberFormat="1" applyFont="1" applyFill="1" applyBorder="1" applyAlignment="1">
      <alignment horizontal="center" vertical="center" wrapText="1"/>
    </xf>
    <xf numFmtId="166" fontId="17" fillId="7" borderId="4" xfId="0" applyNumberFormat="1" applyFont="1" applyFill="1" applyBorder="1" applyAlignment="1">
      <alignment horizontal="center" vertical="center" wrapText="1"/>
    </xf>
    <xf numFmtId="166" fontId="11" fillId="4" borderId="0" xfId="0" applyNumberFormat="1" applyFont="1" applyFill="1" applyAlignment="1">
      <alignment vertical="center"/>
    </xf>
    <xf numFmtId="166" fontId="8" fillId="0" borderId="6" xfId="0" applyNumberFormat="1" applyFont="1" applyBorder="1" applyAlignment="1">
      <alignment horizontal="center" vertical="center"/>
    </xf>
    <xf numFmtId="166" fontId="12" fillId="5" borderId="4" xfId="0" applyNumberFormat="1" applyFont="1" applyFill="1" applyBorder="1" applyAlignment="1">
      <alignment horizontal="center" vertical="center" wrapText="1"/>
    </xf>
    <xf numFmtId="166" fontId="12" fillId="0" borderId="4" xfId="0" applyNumberFormat="1" applyFont="1" applyBorder="1" applyAlignment="1">
      <alignment horizontal="center" vertical="center" wrapText="1"/>
    </xf>
    <xf numFmtId="166" fontId="12" fillId="6" borderId="4" xfId="0" applyNumberFormat="1" applyFont="1" applyFill="1" applyBorder="1" applyAlignment="1">
      <alignment horizontal="center" vertical="center" wrapText="1"/>
    </xf>
    <xf numFmtId="166" fontId="12" fillId="7" borderId="4" xfId="0" applyNumberFormat="1" applyFont="1" applyFill="1" applyBorder="1" applyAlignment="1">
      <alignment horizontal="center" vertical="center" wrapText="1"/>
    </xf>
    <xf numFmtId="166" fontId="20" fillId="0" borderId="6" xfId="0" applyNumberFormat="1" applyFont="1" applyBorder="1" applyAlignment="1">
      <alignment horizontal="center" vertical="center"/>
    </xf>
    <xf numFmtId="166" fontId="14" fillId="0" borderId="0" xfId="0" applyNumberFormat="1" applyFont="1"/>
    <xf numFmtId="166" fontId="19" fillId="0" borderId="0" xfId="2" applyNumberFormat="1" applyFont="1" applyFill="1"/>
    <xf numFmtId="166" fontId="19" fillId="0" borderId="0" xfId="0" applyNumberFormat="1" applyFont="1"/>
    <xf numFmtId="0" fontId="28" fillId="8" borderId="6" xfId="3" applyFont="1" applyFill="1" applyBorder="1" applyAlignment="1" applyProtection="1">
      <alignment horizontal="right" vertical="center"/>
    </xf>
    <xf numFmtId="0" fontId="28" fillId="8" borderId="5" xfId="3" applyFont="1" applyFill="1" applyBorder="1" applyAlignment="1" applyProtection="1">
      <alignment horizontal="right" vertical="center"/>
    </xf>
    <xf numFmtId="49" fontId="32" fillId="4" borderId="0" xfId="0" applyNumberFormat="1" applyFont="1" applyFill="1" applyAlignment="1">
      <alignment horizontal="right"/>
    </xf>
    <xf numFmtId="0" fontId="24" fillId="9" borderId="15" xfId="0" applyFont="1" applyFill="1" applyBorder="1" applyAlignment="1">
      <alignment horizontal="center" vertical="center" wrapText="1"/>
    </xf>
    <xf numFmtId="0" fontId="24" fillId="9" borderId="16" xfId="0" applyFont="1" applyFill="1" applyBorder="1" applyAlignment="1">
      <alignment horizontal="center" vertical="center" wrapText="1"/>
    </xf>
    <xf numFmtId="166" fontId="17" fillId="0" borderId="7" xfId="2" applyNumberFormat="1" applyFont="1" applyFill="1" applyBorder="1" applyAlignment="1">
      <alignment horizontal="center" vertical="center" wrapText="1"/>
    </xf>
    <xf numFmtId="166" fontId="17" fillId="0" borderId="6" xfId="2" applyNumberFormat="1" applyFont="1" applyFill="1" applyBorder="1" applyAlignment="1">
      <alignment horizontal="center" vertical="center" wrapText="1"/>
    </xf>
    <xf numFmtId="166" fontId="17" fillId="0" borderId="5" xfId="2" applyNumberFormat="1" applyFont="1" applyFill="1" applyBorder="1" applyAlignment="1">
      <alignment horizontal="center" vertical="center" wrapText="1"/>
    </xf>
    <xf numFmtId="0" fontId="30" fillId="3" borderId="14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30" fillId="3" borderId="9" xfId="0" applyFont="1" applyFill="1" applyBorder="1" applyAlignment="1">
      <alignment horizontal="center" vertical="center" wrapText="1"/>
    </xf>
    <xf numFmtId="2" fontId="29" fillId="0" borderId="23" xfId="0" applyNumberFormat="1" applyFont="1" applyBorder="1" applyAlignment="1">
      <alignment horizontal="center" vertical="center"/>
    </xf>
    <xf numFmtId="2" fontId="29" fillId="0" borderId="18" xfId="0" applyNumberFormat="1" applyFont="1" applyBorder="1" applyAlignment="1">
      <alignment horizontal="center" vertical="center"/>
    </xf>
    <xf numFmtId="0" fontId="23" fillId="0" borderId="3" xfId="1" applyFont="1" applyBorder="1" applyAlignment="1">
      <alignment horizontal="right" vertical="center"/>
    </xf>
    <xf numFmtId="0" fontId="12" fillId="9" borderId="15" xfId="0" applyFont="1" applyFill="1" applyBorder="1" applyAlignment="1">
      <alignment horizontal="center" vertical="center"/>
    </xf>
    <xf numFmtId="0" fontId="12" fillId="9" borderId="16" xfId="0" applyFont="1" applyFill="1" applyBorder="1" applyAlignment="1">
      <alignment horizontal="center" vertical="center"/>
    </xf>
    <xf numFmtId="49" fontId="12" fillId="9" borderId="15" xfId="0" applyNumberFormat="1" applyFont="1" applyFill="1" applyBorder="1" applyAlignment="1">
      <alignment horizontal="center" vertical="center" wrapText="1"/>
    </xf>
    <xf numFmtId="49" fontId="12" fillId="9" borderId="16" xfId="0" applyNumberFormat="1" applyFont="1" applyFill="1" applyBorder="1" applyAlignment="1">
      <alignment horizontal="center" vertical="center" wrapText="1"/>
    </xf>
    <xf numFmtId="49" fontId="12" fillId="9" borderId="15" xfId="0" applyNumberFormat="1" applyFont="1" applyFill="1" applyBorder="1" applyAlignment="1">
      <alignment horizontal="center" vertical="center"/>
    </xf>
    <xf numFmtId="49" fontId="12" fillId="9" borderId="16" xfId="0" applyNumberFormat="1" applyFont="1" applyFill="1" applyBorder="1" applyAlignment="1">
      <alignment horizontal="center" vertical="center"/>
    </xf>
    <xf numFmtId="166" fontId="24" fillId="9" borderId="15" xfId="0" applyNumberFormat="1" applyFont="1" applyFill="1" applyBorder="1" applyAlignment="1">
      <alignment horizontal="center" vertical="center" wrapText="1"/>
    </xf>
    <xf numFmtId="166" fontId="24" fillId="9" borderId="16" xfId="0" applyNumberFormat="1" applyFont="1" applyFill="1" applyBorder="1" applyAlignment="1">
      <alignment horizontal="center" vertical="center" wrapText="1"/>
    </xf>
    <xf numFmtId="49" fontId="24" fillId="4" borderId="0" xfId="0" applyNumberFormat="1" applyFont="1" applyFill="1" applyAlignment="1">
      <alignment horizontal="right" vertical="center"/>
    </xf>
    <xf numFmtId="49" fontId="24" fillId="4" borderId="24" xfId="0" applyNumberFormat="1" applyFont="1" applyFill="1" applyBorder="1" applyAlignment="1">
      <alignment horizontal="right" vertical="center"/>
    </xf>
    <xf numFmtId="0" fontId="22" fillId="0" borderId="17" xfId="0" applyFont="1" applyBorder="1" applyAlignment="1">
      <alignment horizontal="left" vertical="center"/>
    </xf>
    <xf numFmtId="0" fontId="25" fillId="2" borderId="2" xfId="1" applyFont="1" applyFill="1" applyBorder="1" applyAlignment="1">
      <alignment horizontal="center" vertical="center" wrapText="1"/>
    </xf>
    <xf numFmtId="0" fontId="25" fillId="2" borderId="0" xfId="1" applyFont="1" applyFill="1" applyAlignment="1">
      <alignment horizontal="center" vertical="center" wrapText="1"/>
    </xf>
    <xf numFmtId="0" fontId="25" fillId="2" borderId="3" xfId="1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right" vertical="center" wrapText="1"/>
    </xf>
    <xf numFmtId="0" fontId="16" fillId="4" borderId="3" xfId="0" applyFont="1" applyFill="1" applyBorder="1" applyAlignment="1">
      <alignment horizontal="right" vertical="center" wrapText="1"/>
    </xf>
    <xf numFmtId="0" fontId="3" fillId="0" borderId="6" xfId="1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49" fontId="6" fillId="0" borderId="6" xfId="0" applyNumberFormat="1" applyFont="1" applyBorder="1" applyAlignment="1" applyProtection="1">
      <alignment horizontal="center" vertical="center"/>
      <protection locked="0"/>
    </xf>
    <xf numFmtId="49" fontId="6" fillId="0" borderId="7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6" xfId="0" applyNumberFormat="1" applyFont="1" applyBorder="1" applyAlignment="1">
      <alignment horizontal="center" vertical="center"/>
    </xf>
    <xf numFmtId="0" fontId="6" fillId="4" borderId="0" xfId="0" applyNumberFormat="1" applyFont="1" applyFill="1" applyAlignment="1" applyProtection="1">
      <alignment horizontal="left" vertical="center"/>
      <protection locked="0"/>
    </xf>
    <xf numFmtId="0" fontId="4" fillId="0" borderId="22" xfId="1" applyNumberFormat="1" applyFont="1" applyBorder="1" applyAlignment="1">
      <alignment vertical="center"/>
    </xf>
    <xf numFmtId="0" fontId="24" fillId="9" borderId="20" xfId="1" applyNumberFormat="1" applyFont="1" applyFill="1" applyBorder="1" applyAlignment="1">
      <alignment horizontal="center" vertical="center"/>
    </xf>
    <xf numFmtId="0" fontId="24" fillId="9" borderId="19" xfId="1" applyNumberFormat="1" applyFont="1" applyFill="1" applyBorder="1" applyAlignment="1">
      <alignment horizontal="center" vertical="center"/>
    </xf>
    <xf numFmtId="0" fontId="24" fillId="9" borderId="21" xfId="1" applyNumberFormat="1" applyFont="1" applyFill="1" applyBorder="1" applyAlignment="1">
      <alignment horizontal="center" vertical="center"/>
    </xf>
    <xf numFmtId="0" fontId="11" fillId="4" borderId="0" xfId="0" applyNumberFormat="1" applyFont="1" applyFill="1" applyAlignment="1">
      <alignment vertical="center"/>
    </xf>
    <xf numFmtId="0" fontId="0" fillId="2" borderId="0" xfId="0" applyNumberFormat="1" applyFill="1"/>
    <xf numFmtId="0" fontId="19" fillId="0" borderId="0" xfId="0" applyNumberFormat="1" applyFont="1"/>
    <xf numFmtId="0" fontId="0" fillId="0" borderId="0" xfId="0" applyNumberFormat="1"/>
    <xf numFmtId="0" fontId="5" fillId="10" borderId="6" xfId="0" applyNumberFormat="1" applyFont="1" applyFill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3" xfId="1"/>
    <cellStyle name="Процентный" xfId="2" builtinId="5"/>
  </cellStyles>
  <dxfs count="0"/>
  <tableStyles count="0" defaultTableStyle="TableStyleMedium9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16" Type="http://schemas.openxmlformats.org/officeDocument/2006/relationships/image" Target="../media/image116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11" Type="http://schemas.openxmlformats.org/officeDocument/2006/relationships/image" Target="../media/image111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30" Type="http://schemas.openxmlformats.org/officeDocument/2006/relationships/image" Target="../media/image13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pn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942975</xdr:colOff>
      <xdr:row>2</xdr:row>
      <xdr:rowOff>142875</xdr:rowOff>
    </xdr:to>
    <xdr:pic>
      <xdr:nvPicPr>
        <xdr:cNvPr id="1025" name="Рисунок 7" descr="logo-bbs.gif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66675"/>
          <a:ext cx="8572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990600</xdr:colOff>
      <xdr:row>0</xdr:row>
      <xdr:rowOff>57150</xdr:rowOff>
    </xdr:from>
    <xdr:to>
      <xdr:col>2</xdr:col>
      <xdr:colOff>28575</xdr:colOff>
      <xdr:row>2</xdr:row>
      <xdr:rowOff>190500</xdr:rowOff>
    </xdr:to>
    <xdr:pic>
      <xdr:nvPicPr>
        <xdr:cNvPr id="1026" name="Рисунок 8" descr="logo-okean.gif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90600" y="57150"/>
          <a:ext cx="8763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1247775</xdr:colOff>
      <xdr:row>27</xdr:row>
      <xdr:rowOff>771525</xdr:rowOff>
    </xdr:to>
    <xdr:pic>
      <xdr:nvPicPr>
        <xdr:cNvPr id="1027" name="Рисунок 4" descr="-0250---Crystal-AB.jpg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" y="123348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1247775</xdr:colOff>
      <xdr:row>32</xdr:row>
      <xdr:rowOff>771525</xdr:rowOff>
    </xdr:to>
    <xdr:pic>
      <xdr:nvPicPr>
        <xdr:cNvPr id="1028" name="Рисунок 5" descr="-0407---Opaque-Red.jpg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525" y="162401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1247775</xdr:colOff>
      <xdr:row>33</xdr:row>
      <xdr:rowOff>771525</xdr:rowOff>
    </xdr:to>
    <xdr:pic>
      <xdr:nvPicPr>
        <xdr:cNvPr id="1029" name="Рисунок 6" descr="-0408---Opaque-Dark-Red.jpg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525" y="170211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1247775</xdr:colOff>
      <xdr:row>34</xdr:row>
      <xdr:rowOff>771525</xdr:rowOff>
    </xdr:to>
    <xdr:pic>
      <xdr:nvPicPr>
        <xdr:cNvPr id="1030" name="Рисунок 9" descr="-0412---Turquoise-Green-Opaque-.jpg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525" y="178022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1247775</xdr:colOff>
      <xdr:row>35</xdr:row>
      <xdr:rowOff>771525</xdr:rowOff>
    </xdr:to>
    <xdr:pic>
      <xdr:nvPicPr>
        <xdr:cNvPr id="1031" name="Рисунок 10" descr="-0412L---.jpg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9525" y="185832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1247775</xdr:colOff>
      <xdr:row>36</xdr:row>
      <xdr:rowOff>771525</xdr:rowOff>
    </xdr:to>
    <xdr:pic>
      <xdr:nvPicPr>
        <xdr:cNvPr id="1032" name="Рисунок 11" descr="-0413---Opaque-Turquoise-Blue.jpg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9525" y="193643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1247775</xdr:colOff>
      <xdr:row>37</xdr:row>
      <xdr:rowOff>771525</xdr:rowOff>
    </xdr:to>
    <xdr:pic>
      <xdr:nvPicPr>
        <xdr:cNvPr id="1033" name="Рисунок 12" descr="-0415---Pink-Opaque.jpg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9525" y="201453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1247775</xdr:colOff>
      <xdr:row>38</xdr:row>
      <xdr:rowOff>771525</xdr:rowOff>
    </xdr:to>
    <xdr:pic>
      <xdr:nvPicPr>
        <xdr:cNvPr id="1034" name="Рисунок 13" descr="-0416---Opaque-Chartreuse.jpg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9525" y="209264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1247775</xdr:colOff>
      <xdr:row>40</xdr:row>
      <xdr:rowOff>771525</xdr:rowOff>
    </xdr:to>
    <xdr:pic>
      <xdr:nvPicPr>
        <xdr:cNvPr id="1035" name="Рисунок 14" descr="-0423---Opaque-Lt.Orange-Luster.jpg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9525" y="224885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1247775</xdr:colOff>
      <xdr:row>41</xdr:row>
      <xdr:rowOff>771525</xdr:rowOff>
    </xdr:to>
    <xdr:pic>
      <xdr:nvPicPr>
        <xdr:cNvPr id="1036" name="Рисунок 15" descr="-0426---Red-Opaque-Luster.jpg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525" y="232695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1247775</xdr:colOff>
      <xdr:row>42</xdr:row>
      <xdr:rowOff>771525</xdr:rowOff>
    </xdr:to>
    <xdr:pic>
      <xdr:nvPicPr>
        <xdr:cNvPr id="1037" name="Рисунок 16" descr="-0429---Opaque-Salmon.jpg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9525" y="240506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1247775</xdr:colOff>
      <xdr:row>43</xdr:row>
      <xdr:rowOff>771525</xdr:rowOff>
    </xdr:to>
    <xdr:pic>
      <xdr:nvPicPr>
        <xdr:cNvPr id="1038" name="Рисунок 17" descr="-0431-Opaque-Green-Luster.jpg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9525" y="248316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1247775</xdr:colOff>
      <xdr:row>45</xdr:row>
      <xdr:rowOff>771525</xdr:rowOff>
    </xdr:to>
    <xdr:pic>
      <xdr:nvPicPr>
        <xdr:cNvPr id="1039" name="Рисунок 18" descr="-0452---Metallic-Blue-Iris.jpg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9525" y="263937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1247775</xdr:colOff>
      <xdr:row>46</xdr:row>
      <xdr:rowOff>771525</xdr:rowOff>
    </xdr:to>
    <xdr:pic>
      <xdr:nvPicPr>
        <xdr:cNvPr id="1040" name="Рисунок 19" descr="-0453---Metallic-Forest-Green-Iris.jpg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9525" y="271748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1247775</xdr:colOff>
      <xdr:row>47</xdr:row>
      <xdr:rowOff>771525</xdr:rowOff>
    </xdr:to>
    <xdr:pic>
      <xdr:nvPicPr>
        <xdr:cNvPr id="1041" name="Рисунок 20" descr="-0454---Metallic-Purple-Iris.jpg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525" y="279558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1247775</xdr:colOff>
      <xdr:row>48</xdr:row>
      <xdr:rowOff>771525</xdr:rowOff>
    </xdr:to>
    <xdr:pic>
      <xdr:nvPicPr>
        <xdr:cNvPr id="1042" name="Рисунок 21" descr="-0456-Gunmetal-iris.jpg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9525" y="287369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1247775</xdr:colOff>
      <xdr:row>49</xdr:row>
      <xdr:rowOff>771525</xdr:rowOff>
    </xdr:to>
    <xdr:pic>
      <xdr:nvPicPr>
        <xdr:cNvPr id="1043" name="Рисунок 22" descr="-0457---Metallic-Dk.Bronze.jpg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9525" y="295179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1247775</xdr:colOff>
      <xdr:row>50</xdr:row>
      <xdr:rowOff>771525</xdr:rowOff>
    </xdr:to>
    <xdr:pic>
      <xdr:nvPicPr>
        <xdr:cNvPr id="1044" name="Рисунок 23" descr="-0458---Metallic-Brown-Iris.jpg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9525" y="302990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1247775</xdr:colOff>
      <xdr:row>51</xdr:row>
      <xdr:rowOff>771525</xdr:rowOff>
    </xdr:to>
    <xdr:pic>
      <xdr:nvPicPr>
        <xdr:cNvPr id="1045" name="Рисунок 24" descr="-0460---Metallic-Raspberry.jpg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9525" y="310800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1247775</xdr:colOff>
      <xdr:row>52</xdr:row>
      <xdr:rowOff>771525</xdr:rowOff>
    </xdr:to>
    <xdr:pic>
      <xdr:nvPicPr>
        <xdr:cNvPr id="1046" name="Рисунок 25" descr="-0461---Metallic-Chocolate.jpg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9525" y="318611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1247775</xdr:colOff>
      <xdr:row>53</xdr:row>
      <xdr:rowOff>771525</xdr:rowOff>
    </xdr:to>
    <xdr:pic>
      <xdr:nvPicPr>
        <xdr:cNvPr id="1047" name="Рисунок 26" descr="-0464---Light-Gunmetal.jpg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9525" y="326421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1247775</xdr:colOff>
      <xdr:row>54</xdr:row>
      <xdr:rowOff>771525</xdr:rowOff>
    </xdr:to>
    <xdr:pic>
      <xdr:nvPicPr>
        <xdr:cNvPr id="1048" name="Рисунок 27" descr="-0471---White-Pearl-AB.jpg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9525" y="334232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1247775</xdr:colOff>
      <xdr:row>55</xdr:row>
      <xdr:rowOff>771525</xdr:rowOff>
    </xdr:to>
    <xdr:pic>
      <xdr:nvPicPr>
        <xdr:cNvPr id="1049" name="Рисунок 28" descr="-0511---Opal-Ceylon.jpg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9525" y="342042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1247775</xdr:colOff>
      <xdr:row>56</xdr:row>
      <xdr:rowOff>771525</xdr:rowOff>
    </xdr:to>
    <xdr:pic>
      <xdr:nvPicPr>
        <xdr:cNvPr id="1050" name="Рисунок 29" descr="-0514---Lt.Yellow-Ceylon.jpg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9525" y="349853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1247775</xdr:colOff>
      <xdr:row>57</xdr:row>
      <xdr:rowOff>771525</xdr:rowOff>
    </xdr:to>
    <xdr:pic>
      <xdr:nvPicPr>
        <xdr:cNvPr id="1051" name="Рисунок 30" descr="-0517---Pale-Pink-Ceylon.jpg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9525" y="357663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1247775</xdr:colOff>
      <xdr:row>58</xdr:row>
      <xdr:rowOff>771525</xdr:rowOff>
    </xdr:to>
    <xdr:pic>
      <xdr:nvPicPr>
        <xdr:cNvPr id="1052" name="Рисунок 31" descr="-0520---Mint-Green-Ceylon.jpg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9525" y="365474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1247775</xdr:colOff>
      <xdr:row>59</xdr:row>
      <xdr:rowOff>771525</xdr:rowOff>
    </xdr:to>
    <xdr:pic>
      <xdr:nvPicPr>
        <xdr:cNvPr id="1053" name="Рисунок 32" descr="-0522-Lt.Aqua-Ceylon.jpg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9525" y="373284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1247775</xdr:colOff>
      <xdr:row>60</xdr:row>
      <xdr:rowOff>771525</xdr:rowOff>
    </xdr:to>
    <xdr:pic>
      <xdr:nvPicPr>
        <xdr:cNvPr id="1054" name="Рисунок 33" descr="-0523---Blue-Ceylon.jpg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9525" y="381095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1247775</xdr:colOff>
      <xdr:row>61</xdr:row>
      <xdr:rowOff>771525</xdr:rowOff>
    </xdr:to>
    <xdr:pic>
      <xdr:nvPicPr>
        <xdr:cNvPr id="1055" name="Рисунок 34" descr="-0527---Butter-Cream-Ceylon.jpg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9525" y="388905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1247775</xdr:colOff>
      <xdr:row>62</xdr:row>
      <xdr:rowOff>771525</xdr:rowOff>
    </xdr:to>
    <xdr:pic>
      <xdr:nvPicPr>
        <xdr:cNvPr id="1056" name="Рисунок 35" descr="-0528---White-Ceylon.jpg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9525" y="396716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1247775</xdr:colOff>
      <xdr:row>63</xdr:row>
      <xdr:rowOff>771525</xdr:rowOff>
    </xdr:to>
    <xdr:pic>
      <xdr:nvPicPr>
        <xdr:cNvPr id="1057" name="Рисунок 36" descr="-0536---Turquoise-Ceylon.jpg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9525" y="404526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1247775</xdr:colOff>
      <xdr:row>64</xdr:row>
      <xdr:rowOff>771525</xdr:rowOff>
    </xdr:to>
    <xdr:pic>
      <xdr:nvPicPr>
        <xdr:cNvPr id="1058" name="Рисунок 37" descr="-0538---Lilac-Ceylon.jpg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9525" y="412337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1247775</xdr:colOff>
      <xdr:row>65</xdr:row>
      <xdr:rowOff>771525</xdr:rowOff>
    </xdr:to>
    <xdr:pic>
      <xdr:nvPicPr>
        <xdr:cNvPr id="1059" name="Рисунок 38" descr="-0551---.jpg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9525" y="420147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1247775</xdr:colOff>
      <xdr:row>69</xdr:row>
      <xdr:rowOff>771525</xdr:rowOff>
    </xdr:to>
    <xdr:pic>
      <xdr:nvPicPr>
        <xdr:cNvPr id="1060" name="Рисунок 39" descr="-0591---Ivory-Pearl-Ceylon.jpg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9525" y="451389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1247775</xdr:colOff>
      <xdr:row>70</xdr:row>
      <xdr:rowOff>771525</xdr:rowOff>
    </xdr:to>
    <xdr:pic>
      <xdr:nvPicPr>
        <xdr:cNvPr id="1061" name="Рисунок 40" descr="-0592--Antique-Ivory-Pearl-Ceylon.jpg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9525" y="459200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1247775</xdr:colOff>
      <xdr:row>71</xdr:row>
      <xdr:rowOff>771525</xdr:rowOff>
    </xdr:to>
    <xdr:pic>
      <xdr:nvPicPr>
        <xdr:cNvPr id="1062" name="Рисунок 41" descr="-0593---Lt.-Caramel-Ceylon.jpg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9525" y="467010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1247775</xdr:colOff>
      <xdr:row>76</xdr:row>
      <xdr:rowOff>771525</xdr:rowOff>
    </xdr:to>
    <xdr:pic>
      <xdr:nvPicPr>
        <xdr:cNvPr id="1063" name="Рисунок 42" descr="-1024-Silver-Amethyst-AB.jpg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9525" y="506063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1247775</xdr:colOff>
      <xdr:row>77</xdr:row>
      <xdr:rowOff>771525</xdr:rowOff>
    </xdr:to>
    <xdr:pic>
      <xdr:nvPicPr>
        <xdr:cNvPr id="1064" name="Рисунок 43" descr="-1072L---Galvanized-Lt.Beige.jpg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9525" y="513873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1247775</xdr:colOff>
      <xdr:row>78</xdr:row>
      <xdr:rowOff>771525</xdr:rowOff>
    </xdr:to>
    <xdr:pic>
      <xdr:nvPicPr>
        <xdr:cNvPr id="1065" name="Рисунок 44" descr="-1074---Galvanized-Sea-Green.jpg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9525" y="521684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1247775</xdr:colOff>
      <xdr:row>79</xdr:row>
      <xdr:rowOff>771525</xdr:rowOff>
    </xdr:to>
    <xdr:pic>
      <xdr:nvPicPr>
        <xdr:cNvPr id="1066" name="Рисунок 45" descr="-1085---Galvanized-Burnt-Cinnamon.jpg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9525" y="529494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1247775</xdr:colOff>
      <xdr:row>80</xdr:row>
      <xdr:rowOff>771525</xdr:rowOff>
    </xdr:to>
    <xdr:pic>
      <xdr:nvPicPr>
        <xdr:cNvPr id="1067" name="Рисунок 46" descr="-1089---Galvanized-Wine.jpg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9525" y="537305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1247775</xdr:colOff>
      <xdr:row>81</xdr:row>
      <xdr:rowOff>771525</xdr:rowOff>
    </xdr:to>
    <xdr:pic>
      <xdr:nvPicPr>
        <xdr:cNvPr id="1068" name="Рисунок 47" descr="-1319-Rose-Pink.jpg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9525" y="545115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1247775</xdr:colOff>
      <xdr:row>82</xdr:row>
      <xdr:rowOff>771525</xdr:rowOff>
    </xdr:to>
    <xdr:pic>
      <xdr:nvPicPr>
        <xdr:cNvPr id="1069" name="Рисунок 48" descr="-1340---Fuchsia-Transp-Silver-Lined.jpg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9525" y="552926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1247775</xdr:colOff>
      <xdr:row>83</xdr:row>
      <xdr:rowOff>771525</xdr:rowOff>
    </xdr:to>
    <xdr:pic>
      <xdr:nvPicPr>
        <xdr:cNvPr id="1070" name="Рисунок 49" descr="-1385---Dyed-Opaque-Carnation-Pink.jpg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9525" y="560736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1247775</xdr:colOff>
      <xdr:row>84</xdr:row>
      <xdr:rowOff>771525</xdr:rowOff>
    </xdr:to>
    <xdr:pic>
      <xdr:nvPicPr>
        <xdr:cNvPr id="1071" name="Рисунок 50" descr="-1425---Dyed-Silver-Lined-Blue-Zircon.jpg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9525" y="568547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1247775</xdr:colOff>
      <xdr:row>85</xdr:row>
      <xdr:rowOff>771525</xdr:rowOff>
    </xdr:to>
    <xdr:pic>
      <xdr:nvPicPr>
        <xdr:cNvPr id="1072" name="Рисунок 51" descr="-1685---Matted-Grey-Blue.jpg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9525" y="576357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1247775</xdr:colOff>
      <xdr:row>87</xdr:row>
      <xdr:rowOff>771525</xdr:rowOff>
    </xdr:to>
    <xdr:pic>
      <xdr:nvPicPr>
        <xdr:cNvPr id="1073" name="Рисунок 52" descr="-2010---Matted-Metallic-Charcoal.jpg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9525" y="591978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1247775</xdr:colOff>
      <xdr:row>88</xdr:row>
      <xdr:rowOff>771525</xdr:rowOff>
    </xdr:to>
    <xdr:pic>
      <xdr:nvPicPr>
        <xdr:cNvPr id="1074" name="Рисунок 53" descr="-2011---Matted-Metallic-Gunmetal.jpg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9525" y="599789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1247775</xdr:colOff>
      <xdr:row>89</xdr:row>
      <xdr:rowOff>771525</xdr:rowOff>
    </xdr:to>
    <xdr:pic>
      <xdr:nvPicPr>
        <xdr:cNvPr id="1075" name="Рисунок 54" descr="-2012---Matted-Metallic-Tawny-Grey.jpg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9525" y="607599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1247775</xdr:colOff>
      <xdr:row>90</xdr:row>
      <xdr:rowOff>771525</xdr:rowOff>
    </xdr:to>
    <xdr:pic>
      <xdr:nvPicPr>
        <xdr:cNvPr id="1076" name="Рисунок 55" descr="-2021---Matted-Opaque-Cream.jpg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9525" y="615410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1247775</xdr:colOff>
      <xdr:row>91</xdr:row>
      <xdr:rowOff>771525</xdr:rowOff>
    </xdr:to>
    <xdr:pic>
      <xdr:nvPicPr>
        <xdr:cNvPr id="1077" name="Рисунок 56" descr="-2427---Silver-Lined-Dk.Ruby.jpg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9525" y="623220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1247775</xdr:colOff>
      <xdr:row>92</xdr:row>
      <xdr:rowOff>771525</xdr:rowOff>
    </xdr:to>
    <xdr:pic>
      <xdr:nvPicPr>
        <xdr:cNvPr id="1078" name="Рисунок 57" descr="-4202---Duracoat-Galvanized-Gold.jpg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9525" y="631031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1247775</xdr:colOff>
      <xdr:row>93</xdr:row>
      <xdr:rowOff>771525</xdr:rowOff>
    </xdr:to>
    <xdr:pic>
      <xdr:nvPicPr>
        <xdr:cNvPr id="1079" name="Рисунок 58" descr="-4206-Duracoat-Galvanized-Muscat.jpg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9525" y="638841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1247775</xdr:colOff>
      <xdr:row>94</xdr:row>
      <xdr:rowOff>771525</xdr:rowOff>
    </xdr:to>
    <xdr:pic>
      <xdr:nvPicPr>
        <xdr:cNvPr id="1080" name="Рисунок 59" descr="-4213---Duracoat-Galvanized-Dk-Mauve.jpg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9525" y="646652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1247775</xdr:colOff>
      <xdr:row>96</xdr:row>
      <xdr:rowOff>771525</xdr:rowOff>
    </xdr:to>
    <xdr:pic>
      <xdr:nvPicPr>
        <xdr:cNvPr id="1081" name="Рисунок 60" descr="-4218---Galvanized-Dusty-Orchid.jpg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9525" y="662273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1247775</xdr:colOff>
      <xdr:row>97</xdr:row>
      <xdr:rowOff>771525</xdr:rowOff>
    </xdr:to>
    <xdr:pic>
      <xdr:nvPicPr>
        <xdr:cNvPr id="1082" name="Рисунок 61" descr="-4221---Duracoat-Galvanized-Lt.Pewter.jpg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9525" y="670083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1247775</xdr:colOff>
      <xdr:row>121</xdr:row>
      <xdr:rowOff>771525</xdr:rowOff>
    </xdr:to>
    <xdr:pic>
      <xdr:nvPicPr>
        <xdr:cNvPr id="1083" name="Рисунок 62" descr="-55027---Crystal-Sunset-Matted.jpg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9525" y="857535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1247775</xdr:colOff>
      <xdr:row>14</xdr:row>
      <xdr:rowOff>771525</xdr:rowOff>
    </xdr:to>
    <xdr:pic>
      <xdr:nvPicPr>
        <xdr:cNvPr id="1084" name="Рисунок 63" descr="-0001---Crystal-Silver-Lined.jpg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9525" y="21812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1247775</xdr:colOff>
      <xdr:row>15</xdr:row>
      <xdr:rowOff>771525</xdr:rowOff>
    </xdr:to>
    <xdr:pic>
      <xdr:nvPicPr>
        <xdr:cNvPr id="1085" name="Рисунок 64" descr="-0003---Silver-Lined-Gold.jpg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9525" y="29622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1247775</xdr:colOff>
      <xdr:row>17</xdr:row>
      <xdr:rowOff>771525</xdr:rowOff>
    </xdr:to>
    <xdr:pic>
      <xdr:nvPicPr>
        <xdr:cNvPr id="1086" name="Рисунок 65" descr="-0011---Silver-Lined-Ruby.jpg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9525" y="45243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1247775</xdr:colOff>
      <xdr:row>18</xdr:row>
      <xdr:rowOff>771525</xdr:rowOff>
    </xdr:to>
    <xdr:pic>
      <xdr:nvPicPr>
        <xdr:cNvPr id="1087" name="Рисунок 66" descr="-0012---Smoky-Amy-Silver-Lined.jpg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9525" y="53054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1247775</xdr:colOff>
      <xdr:row>19</xdr:row>
      <xdr:rowOff>771525</xdr:rowOff>
    </xdr:to>
    <xdr:pic>
      <xdr:nvPicPr>
        <xdr:cNvPr id="1088" name="Рисунок 67" descr="-0016---Green-Silver-Lined.jpg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9525" y="60864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1247775</xdr:colOff>
      <xdr:row>20</xdr:row>
      <xdr:rowOff>771525</xdr:rowOff>
    </xdr:to>
    <xdr:pic>
      <xdr:nvPicPr>
        <xdr:cNvPr id="1089" name="Рисунок 68" descr="-0017---Emerald-Silver-Lined.jpg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9525" y="68675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1247775</xdr:colOff>
      <xdr:row>21</xdr:row>
      <xdr:rowOff>771525</xdr:rowOff>
    </xdr:to>
    <xdr:pic>
      <xdr:nvPicPr>
        <xdr:cNvPr id="1090" name="Рисунок 69" descr="-0018---Aqua-Silver-Lined.jpg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9525" y="76485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1247775</xdr:colOff>
      <xdr:row>22</xdr:row>
      <xdr:rowOff>771525</xdr:rowOff>
    </xdr:to>
    <xdr:pic>
      <xdr:nvPicPr>
        <xdr:cNvPr id="1091" name="Рисунок 70" descr="-0019---Silver-Lined-Sapphire.jpg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9525" y="84296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1247775</xdr:colOff>
      <xdr:row>23</xdr:row>
      <xdr:rowOff>771525</xdr:rowOff>
    </xdr:to>
    <xdr:pic>
      <xdr:nvPicPr>
        <xdr:cNvPr id="1092" name="Рисунок 71" descr="-0021L---Silver-Lined-Lt.Grey.jpg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9525" y="92106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1247775</xdr:colOff>
      <xdr:row>24</xdr:row>
      <xdr:rowOff>771525</xdr:rowOff>
    </xdr:to>
    <xdr:pic>
      <xdr:nvPicPr>
        <xdr:cNvPr id="1093" name="Рисунок 72" descr="-0022---Pink-Transp-Silver-Lined.jpg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9525" y="99917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1247775</xdr:colOff>
      <xdr:row>25</xdr:row>
      <xdr:rowOff>771525</xdr:rowOff>
    </xdr:to>
    <xdr:pic>
      <xdr:nvPicPr>
        <xdr:cNvPr id="1094" name="Рисунок 73" descr="-0131FR---Crystal-Matted-AB.jpg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9525" y="107727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1247775</xdr:colOff>
      <xdr:row>26</xdr:row>
      <xdr:rowOff>771525</xdr:rowOff>
    </xdr:to>
    <xdr:pic>
      <xdr:nvPicPr>
        <xdr:cNvPr id="1095" name="Рисунок 74" descr="-0234---Sparkle-Metallic-Gold-Lined.jpg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9525" y="115538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1247775</xdr:colOff>
      <xdr:row>28</xdr:row>
      <xdr:rowOff>771525</xdr:rowOff>
    </xdr:to>
    <xdr:pic>
      <xdr:nvPicPr>
        <xdr:cNvPr id="1096" name="Рисунок 75" descr="-0311---Topaz-Gold-Luster.jpg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9525" y="131159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1247775</xdr:colOff>
      <xdr:row>29</xdr:row>
      <xdr:rowOff>771525</xdr:rowOff>
    </xdr:to>
    <xdr:pic>
      <xdr:nvPicPr>
        <xdr:cNvPr id="1097" name="Рисунок 76" descr="-0355---Hot-Pink-Lined-Crystal-AB.jpg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9525" y="138969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1247775</xdr:colOff>
      <xdr:row>30</xdr:row>
      <xdr:rowOff>771525</xdr:rowOff>
    </xdr:to>
    <xdr:pic>
      <xdr:nvPicPr>
        <xdr:cNvPr id="1098" name="Рисунок 77" descr="-0366---Shell-Pink-Luster.jpg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9525" y="146780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1247775</xdr:colOff>
      <xdr:row>31</xdr:row>
      <xdr:rowOff>771525</xdr:rowOff>
    </xdr:to>
    <xdr:pic>
      <xdr:nvPicPr>
        <xdr:cNvPr id="1099" name="Рисунок 78" descr="-0401---Black.jpg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9525" y="154590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1247775</xdr:colOff>
      <xdr:row>66</xdr:row>
      <xdr:rowOff>771525</xdr:rowOff>
    </xdr:to>
    <xdr:pic>
      <xdr:nvPicPr>
        <xdr:cNvPr id="1100" name="Рисунок 79" descr="-556---Dyed-Rose-Pink-Silver-Lined.jpg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9525" y="427958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1247775</xdr:colOff>
      <xdr:row>67</xdr:row>
      <xdr:rowOff>771525</xdr:rowOff>
    </xdr:to>
    <xdr:pic>
      <xdr:nvPicPr>
        <xdr:cNvPr id="1101" name="Рисунок 80" descr="-571--Dyed-Sea-Green-S-L-Alabaster.jpg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9525" y="435768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1247775</xdr:colOff>
      <xdr:row>68</xdr:row>
      <xdr:rowOff>771525</xdr:rowOff>
    </xdr:to>
    <xdr:pic>
      <xdr:nvPicPr>
        <xdr:cNvPr id="1102" name="Рисунок 81" descr="-576---Dyed-Smoky-Opal-S-L.jpg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9525" y="443579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1247775</xdr:colOff>
      <xdr:row>72</xdr:row>
      <xdr:rowOff>771525</xdr:rowOff>
    </xdr:to>
    <xdr:pic>
      <xdr:nvPicPr>
        <xdr:cNvPr id="1103" name="Рисунок 82" descr="-596---Opaque-Salmon-Luster.jpg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9525" y="474821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1247775</xdr:colOff>
      <xdr:row>73</xdr:row>
      <xdr:rowOff>771525</xdr:rowOff>
    </xdr:to>
    <xdr:pic>
      <xdr:nvPicPr>
        <xdr:cNvPr id="1104" name="Рисунок 83" descr="-642---Dyed-Salmon-S-L-Alabaster.jpg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9525" y="482631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1247775</xdr:colOff>
      <xdr:row>74</xdr:row>
      <xdr:rowOff>771525</xdr:rowOff>
    </xdr:to>
    <xdr:pic>
      <xdr:nvPicPr>
        <xdr:cNvPr id="1105" name="Рисунок 84" descr="-645--Dyed-Dk-Rose-S-L-Alabaster.jpg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9525" y="490442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1247775</xdr:colOff>
      <xdr:row>75</xdr:row>
      <xdr:rowOff>771525</xdr:rowOff>
    </xdr:to>
    <xdr:pic>
      <xdr:nvPicPr>
        <xdr:cNvPr id="1106" name="Рисунок 85" descr="-648---Dyed-Denim-Blue-S-L-Alabaster.jpg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9525" y="498252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1247775</xdr:colOff>
      <xdr:row>98</xdr:row>
      <xdr:rowOff>771525</xdr:rowOff>
    </xdr:to>
    <xdr:pic>
      <xdr:nvPicPr>
        <xdr:cNvPr id="1107" name="Рисунок 86" descr="-4555---Black-AB.jpg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9525" y="677894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1247775</xdr:colOff>
      <xdr:row>99</xdr:row>
      <xdr:rowOff>771525</xdr:rowOff>
    </xdr:to>
    <xdr:pic>
      <xdr:nvPicPr>
        <xdr:cNvPr id="1108" name="Рисунок 87" descr="--55001---Metallic-Mix.jpg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9525" y="685704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1247775</xdr:colOff>
      <xdr:row>100</xdr:row>
      <xdr:rowOff>771525</xdr:rowOff>
    </xdr:to>
    <xdr:pic>
      <xdr:nvPicPr>
        <xdr:cNvPr id="1109" name="Рисунок 88" descr="--55002---Aluminium-Silver.jpg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9525" y="693515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1247775</xdr:colOff>
      <xdr:row>101</xdr:row>
      <xdr:rowOff>771525</xdr:rowOff>
    </xdr:to>
    <xdr:pic>
      <xdr:nvPicPr>
        <xdr:cNvPr id="1110" name="Рисунок 89" descr="--55003---Vintage-Copper.jpg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9525" y="701325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1247775</xdr:colOff>
      <xdr:row>102</xdr:row>
      <xdr:rowOff>771525</xdr:rowOff>
    </xdr:to>
    <xdr:pic>
      <xdr:nvPicPr>
        <xdr:cNvPr id="1111" name="Рисунок 90" descr="--55004---Crystal-Azuro.jpg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9525" y="709136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1247775</xdr:colOff>
      <xdr:row>103</xdr:row>
      <xdr:rowOff>771525</xdr:rowOff>
    </xdr:to>
    <xdr:pic>
      <xdr:nvPicPr>
        <xdr:cNvPr id="1112" name="Рисунок 91" descr="--55005---Crystal-Amber.jpg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9525" y="716946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1247775</xdr:colOff>
      <xdr:row>104</xdr:row>
      <xdr:rowOff>771525</xdr:rowOff>
    </xdr:to>
    <xdr:pic>
      <xdr:nvPicPr>
        <xdr:cNvPr id="1113" name="Рисунок 92" descr="--55006---Crystal-Labrador-Full.jpg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9525" y="724757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1247775</xdr:colOff>
      <xdr:row>105</xdr:row>
      <xdr:rowOff>771525</xdr:rowOff>
    </xdr:to>
    <xdr:pic>
      <xdr:nvPicPr>
        <xdr:cNvPr id="1114" name="Рисунок 93" descr="--55007---Crystal-Capri-Gold.jpg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9525" y="732567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1247775</xdr:colOff>
      <xdr:row>106</xdr:row>
      <xdr:rowOff>771525</xdr:rowOff>
    </xdr:to>
    <xdr:pic>
      <xdr:nvPicPr>
        <xdr:cNvPr id="1115" name="Рисунок 94" descr="--55008---Crystal-Vitrail.jpg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9525" y="740378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1247775</xdr:colOff>
      <xdr:row>107</xdr:row>
      <xdr:rowOff>771525</xdr:rowOff>
    </xdr:to>
    <xdr:pic>
      <xdr:nvPicPr>
        <xdr:cNvPr id="1116" name="Рисунок 95" descr="--55009---Crystal-AB.jpg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9525" y="748188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1247775</xdr:colOff>
      <xdr:row>108</xdr:row>
      <xdr:rowOff>771525</xdr:rowOff>
    </xdr:to>
    <xdr:pic>
      <xdr:nvPicPr>
        <xdr:cNvPr id="1117" name="Рисунок 96" descr="--55010---Crystal-Apricot-Medium.jpg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9525" y="755999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1247775</xdr:colOff>
      <xdr:row>109</xdr:row>
      <xdr:rowOff>771525</xdr:rowOff>
    </xdr:to>
    <xdr:pic>
      <xdr:nvPicPr>
        <xdr:cNvPr id="1118" name="Рисунок 97" descr="--55011---Crystal-Sliperit.jpg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9525" y="763809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1247775</xdr:colOff>
      <xdr:row>110</xdr:row>
      <xdr:rowOff>771525</xdr:rowOff>
    </xdr:to>
    <xdr:pic>
      <xdr:nvPicPr>
        <xdr:cNvPr id="1119" name="Рисунок 98" descr="--55012---Crystal-Bermuda-Blue.jpg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9525" y="771620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1247775</xdr:colOff>
      <xdr:row>111</xdr:row>
      <xdr:rowOff>771525</xdr:rowOff>
    </xdr:to>
    <xdr:pic>
      <xdr:nvPicPr>
        <xdr:cNvPr id="1120" name="Рисунок 99" descr="--55013---Crystal-Magic-Copper.jpg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9525" y="779430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1247775</xdr:colOff>
      <xdr:row>112</xdr:row>
      <xdr:rowOff>771525</xdr:rowOff>
    </xdr:to>
    <xdr:pic>
      <xdr:nvPicPr>
        <xdr:cNvPr id="1121" name="Рисунок 100" descr="--55014---Crystal-Magic-Green.jpg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9525" y="787241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1247775</xdr:colOff>
      <xdr:row>113</xdr:row>
      <xdr:rowOff>771525</xdr:rowOff>
    </xdr:to>
    <xdr:pic>
      <xdr:nvPicPr>
        <xdr:cNvPr id="1122" name="Рисунок 101" descr="--55015---Crystal-Magic-Purple.jpg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9525" y="795051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1247775</xdr:colOff>
      <xdr:row>115</xdr:row>
      <xdr:rowOff>771525</xdr:rowOff>
    </xdr:to>
    <xdr:pic>
      <xdr:nvPicPr>
        <xdr:cNvPr id="1123" name="Рисунок 102" descr="--55017---Crystal-Silver-Rainbow.jpg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9525" y="810672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1247775</xdr:colOff>
      <xdr:row>116</xdr:row>
      <xdr:rowOff>771525</xdr:rowOff>
    </xdr:to>
    <xdr:pic>
      <xdr:nvPicPr>
        <xdr:cNvPr id="1124" name="Рисунок 103" descr="--55019---Crystal-Brown-Rainbow.jpg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9525" y="818483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1247775</xdr:colOff>
      <xdr:row>117</xdr:row>
      <xdr:rowOff>771525</xdr:rowOff>
    </xdr:to>
    <xdr:pic>
      <xdr:nvPicPr>
        <xdr:cNvPr id="1125" name="Рисунок 104" descr="--55020---Crystal-Copper-Rainbow.jpg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9525" y="826293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1247775</xdr:colOff>
      <xdr:row>118</xdr:row>
      <xdr:rowOff>771525</xdr:rowOff>
    </xdr:to>
    <xdr:pic>
      <xdr:nvPicPr>
        <xdr:cNvPr id="1126" name="Рисунок 105" descr="--55021---Crystal-Lemon-Rainbow.jpg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9525" y="834104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1247775</xdr:colOff>
      <xdr:row>119</xdr:row>
      <xdr:rowOff>771525</xdr:rowOff>
    </xdr:to>
    <xdr:pic>
      <xdr:nvPicPr>
        <xdr:cNvPr id="1127" name="Рисунок 106" descr="--55022---Crystal-Orange-Rainbow.jpg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9525" y="841914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1247775</xdr:colOff>
      <xdr:row>120</xdr:row>
      <xdr:rowOff>771525</xdr:rowOff>
    </xdr:to>
    <xdr:pic>
      <xdr:nvPicPr>
        <xdr:cNvPr id="1128" name="Рисунок 107" descr="--55023---Crystal-Golden-Rainbow.jpg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9525" y="849725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1247775</xdr:colOff>
      <xdr:row>123</xdr:row>
      <xdr:rowOff>771525</xdr:rowOff>
    </xdr:to>
    <xdr:pic>
      <xdr:nvPicPr>
        <xdr:cNvPr id="1129" name="Рисунок 108" descr="--55031---Black-Azuro.jpg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9525" y="873156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1247775</xdr:colOff>
      <xdr:row>124</xdr:row>
      <xdr:rowOff>771525</xdr:rowOff>
    </xdr:to>
    <xdr:pic>
      <xdr:nvPicPr>
        <xdr:cNvPr id="1130" name="Рисунок 109" descr="--55032---Black-Amber.jpg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9525" y="880967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1247775</xdr:colOff>
      <xdr:row>125</xdr:row>
      <xdr:rowOff>771525</xdr:rowOff>
    </xdr:to>
    <xdr:pic>
      <xdr:nvPicPr>
        <xdr:cNvPr id="1131" name="Рисунок 110" descr="--55037---Black-Chrome.jpg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9525" y="888777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1247775</xdr:colOff>
      <xdr:row>126</xdr:row>
      <xdr:rowOff>771525</xdr:rowOff>
    </xdr:to>
    <xdr:pic>
      <xdr:nvPicPr>
        <xdr:cNvPr id="1132" name="Рисунок 111" descr="--55038---Black-Vitrail.jpg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9525" y="896588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1247775</xdr:colOff>
      <xdr:row>127</xdr:row>
      <xdr:rowOff>771525</xdr:rowOff>
    </xdr:to>
    <xdr:pic>
      <xdr:nvPicPr>
        <xdr:cNvPr id="1133" name="Рисунок 112" descr="--55041---Black-California-Gold-Rush.jpg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9525" y="904398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1247775</xdr:colOff>
      <xdr:row>128</xdr:row>
      <xdr:rowOff>771525</xdr:rowOff>
    </xdr:to>
    <xdr:pic>
      <xdr:nvPicPr>
        <xdr:cNvPr id="1134" name="Рисунок 113" descr="--55046---Black-California-Gold-Rush.jpg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9525" y="912209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1247775</xdr:colOff>
      <xdr:row>129</xdr:row>
      <xdr:rowOff>771525</xdr:rowOff>
    </xdr:to>
    <xdr:pic>
      <xdr:nvPicPr>
        <xdr:cNvPr id="1135" name="Рисунок 114" descr="--55068---Black-California-Pink.jpg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9525" y="920019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1247775</xdr:colOff>
      <xdr:row>130</xdr:row>
      <xdr:rowOff>771525</xdr:rowOff>
    </xdr:to>
    <xdr:pic>
      <xdr:nvPicPr>
        <xdr:cNvPr id="1136" name="Рисунок 115" descr="--55070---Black-California-Blooming.jpg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9525" y="927830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1247775</xdr:colOff>
      <xdr:row>131</xdr:row>
      <xdr:rowOff>771525</xdr:rowOff>
    </xdr:to>
    <xdr:pic>
      <xdr:nvPicPr>
        <xdr:cNvPr id="1137" name="Рисунок 116" descr="--55095---Black-Labrador-Full.jpg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9525" y="935640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1247775</xdr:colOff>
      <xdr:row>132</xdr:row>
      <xdr:rowOff>771525</xdr:rowOff>
    </xdr:to>
    <xdr:pic>
      <xdr:nvPicPr>
        <xdr:cNvPr id="1138" name="Рисунок 117" descr="--55097---Black-Argentic-Full.jpg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9525" y="943451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1247775</xdr:colOff>
      <xdr:row>133</xdr:row>
      <xdr:rowOff>771525</xdr:rowOff>
    </xdr:to>
    <xdr:pic>
      <xdr:nvPicPr>
        <xdr:cNvPr id="1139" name="Рисунок 118" descr="--55098---Black-Blue-Star-Full.jpg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9525" y="951261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1247775</xdr:colOff>
      <xdr:row>134</xdr:row>
      <xdr:rowOff>771525</xdr:rowOff>
    </xdr:to>
    <xdr:pic>
      <xdr:nvPicPr>
        <xdr:cNvPr id="1140" name="Рисунок 119" descr="--55122---Crystal-Sunset.jpg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9525" y="959072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1247775</xdr:colOff>
      <xdr:row>122</xdr:row>
      <xdr:rowOff>771525</xdr:rowOff>
    </xdr:to>
    <xdr:pic>
      <xdr:nvPicPr>
        <xdr:cNvPr id="1141" name="Рисунок 122" descr="--55030---dark-bronze.jpg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9525" y="865346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1247775</xdr:colOff>
      <xdr:row>114</xdr:row>
      <xdr:rowOff>771525</xdr:rowOff>
    </xdr:to>
    <xdr:pic>
      <xdr:nvPicPr>
        <xdr:cNvPr id="1142" name="Рисунок 123" descr="--55016---Crystal-Magic-Apple.jpg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9525" y="802862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1247775</xdr:colOff>
      <xdr:row>95</xdr:row>
      <xdr:rowOff>771525</xdr:rowOff>
    </xdr:to>
    <xdr:pic>
      <xdr:nvPicPr>
        <xdr:cNvPr id="1143" name="Рисунок 124" descr="-4217---Duracoat-Galvanized-Dk-Sea-Foam.jpg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9525" y="654462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1247775</xdr:colOff>
      <xdr:row>86</xdr:row>
      <xdr:rowOff>771525</xdr:rowOff>
    </xdr:to>
    <xdr:pic>
      <xdr:nvPicPr>
        <xdr:cNvPr id="1144" name="Рисунок 125" descr="-1902---semi-matte-silver-lined-gold.jpg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9525" y="584168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1247775</xdr:colOff>
      <xdr:row>39</xdr:row>
      <xdr:rowOff>771525</xdr:rowOff>
    </xdr:to>
    <xdr:pic>
      <xdr:nvPicPr>
        <xdr:cNvPr id="1145" name="Рисунок 126" descr="-0422---Opaque-Yellow-Luster.jpg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9525" y="217074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1247775</xdr:colOff>
      <xdr:row>44</xdr:row>
      <xdr:rowOff>771525</xdr:rowOff>
    </xdr:to>
    <xdr:pic>
      <xdr:nvPicPr>
        <xdr:cNvPr id="1146" name="Рисунок 127" descr="-0433---Opaque-Lt-Blue-Lustered.jpg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9525" y="256127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1247775</xdr:colOff>
      <xdr:row>16</xdr:row>
      <xdr:rowOff>771525</xdr:rowOff>
    </xdr:to>
    <xdr:pic>
      <xdr:nvPicPr>
        <xdr:cNvPr id="124" name="Рисунок 123" descr="-0005----Dark-Topaz-Silver-Lined.jpg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9525" y="374332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1247775</xdr:colOff>
      <xdr:row>135</xdr:row>
      <xdr:rowOff>771525</xdr:rowOff>
    </xdr:to>
    <xdr:pic>
      <xdr:nvPicPr>
        <xdr:cNvPr id="131" name="Рисунок 130" descr="0402--white-opaque.jpg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9525" y="1624012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1247775</xdr:colOff>
      <xdr:row>136</xdr:row>
      <xdr:rowOff>771525</xdr:rowOff>
    </xdr:to>
    <xdr:pic>
      <xdr:nvPicPr>
        <xdr:cNvPr id="132" name="Рисунок 131" descr="0577---Dyed-Cream-Silver-Lined-Alabaster.jpg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9525" y="4592002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1247775</xdr:colOff>
      <xdr:row>137</xdr:row>
      <xdr:rowOff>771525</xdr:rowOff>
    </xdr:to>
    <xdr:pic>
      <xdr:nvPicPr>
        <xdr:cNvPr id="133" name="Рисунок 132" descr="1051-(0181)---Galvanized-Silver.jpg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9525" y="5294947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1247775</xdr:colOff>
      <xdr:row>138</xdr:row>
      <xdr:rowOff>771525</xdr:rowOff>
    </xdr:to>
    <xdr:pic>
      <xdr:nvPicPr>
        <xdr:cNvPr id="134" name="Рисунок 133" descr="55018---Crystal-Yellow-Rainbow.jpg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9525" y="8419147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1247775</xdr:colOff>
      <xdr:row>139</xdr:row>
      <xdr:rowOff>771525</xdr:rowOff>
    </xdr:to>
    <xdr:pic>
      <xdr:nvPicPr>
        <xdr:cNvPr id="135" name="Рисунок 134" descr="55040---Black-Sliperit.jpg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9525" y="9356407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473868</xdr:colOff>
      <xdr:row>12</xdr:row>
      <xdr:rowOff>226831</xdr:rowOff>
    </xdr:from>
    <xdr:to>
      <xdr:col>30</xdr:col>
      <xdr:colOff>178595</xdr:colOff>
      <xdr:row>21</xdr:row>
      <xdr:rowOff>669130</xdr:rowOff>
    </xdr:to>
    <xdr:pic>
      <xdr:nvPicPr>
        <xdr:cNvPr id="138" name="Рисунок 137" descr="miyuki.jpg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18285618" y="3596300"/>
          <a:ext cx="3348039" cy="6402568"/>
        </a:xfrm>
        <a:prstGeom prst="rect">
          <a:avLst/>
        </a:prstGeom>
      </xdr:spPr>
    </xdr:pic>
    <xdr:clientData/>
  </xdr:twoCellAnchor>
  <xdr:oneCellAnchor>
    <xdr:from>
      <xdr:col>0</xdr:col>
      <xdr:colOff>9525</xdr:colOff>
      <xdr:row>140</xdr:row>
      <xdr:rowOff>9525</xdr:rowOff>
    </xdr:from>
    <xdr:ext cx="1238250" cy="762000"/>
    <xdr:pic>
      <xdr:nvPicPr>
        <xdr:cNvPr id="137" name="Рисунок 136" descr="55042---Black-Azuro-Matted.jpg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9525" y="103031925"/>
          <a:ext cx="1238250" cy="76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7"/>
  <sheetViews>
    <sheetView tabSelected="1" topLeftCell="A100" zoomScaleNormal="100" workbookViewId="0">
      <selection activeCell="N20" sqref="N20"/>
    </sheetView>
  </sheetViews>
  <sheetFormatPr defaultRowHeight="15" x14ac:dyDescent="0.25"/>
  <cols>
    <col min="1" max="1" width="18.85546875" customWidth="1"/>
    <col min="2" max="2" width="8.7109375" customWidth="1"/>
    <col min="3" max="3" width="10.85546875" customWidth="1"/>
    <col min="4" max="4" width="15" customWidth="1"/>
    <col min="5" max="5" width="10.85546875" customWidth="1"/>
    <col min="6" max="6" width="13.42578125" customWidth="1"/>
    <col min="7" max="7" width="15.5703125" style="53" customWidth="1"/>
    <col min="8" max="8" width="16" style="54" bestFit="1" customWidth="1"/>
    <col min="9" max="9" width="10.7109375" style="55" hidden="1" customWidth="1"/>
    <col min="10" max="10" width="15.28515625" style="55" bestFit="1" customWidth="1"/>
    <col min="11" max="11" width="10.7109375" style="55" hidden="1" customWidth="1"/>
    <col min="12" max="12" width="15.28515625" style="55" bestFit="1" customWidth="1"/>
    <col min="13" max="13" width="12.140625" style="9" hidden="1" customWidth="1"/>
    <col min="14" max="14" width="13.140625" style="102" customWidth="1"/>
    <col min="15" max="15" width="17" style="13" customWidth="1"/>
    <col min="16" max="16" width="14.85546875" customWidth="1"/>
    <col min="17" max="17" width="15.140625" customWidth="1"/>
  </cols>
  <sheetData>
    <row r="1" spans="1:19" ht="29.25" customHeight="1" x14ac:dyDescent="0.25">
      <c r="A1" s="1" t="s">
        <v>0</v>
      </c>
      <c r="B1" s="1"/>
      <c r="C1" s="81" t="s">
        <v>341</v>
      </c>
      <c r="D1" s="81"/>
      <c r="E1" s="81"/>
      <c r="F1" s="81"/>
      <c r="G1" s="81"/>
      <c r="H1" s="30"/>
      <c r="I1" s="30"/>
      <c r="J1" s="84" t="s">
        <v>340</v>
      </c>
      <c r="K1" s="84"/>
      <c r="L1" s="84"/>
      <c r="M1" s="84"/>
      <c r="N1" s="84"/>
      <c r="O1" s="84"/>
      <c r="P1" s="15"/>
    </row>
    <row r="2" spans="1:19" ht="29.25" customHeight="1" x14ac:dyDescent="0.25">
      <c r="A2" s="1"/>
      <c r="B2" s="1"/>
      <c r="C2" s="82"/>
      <c r="D2" s="82"/>
      <c r="E2" s="82"/>
      <c r="F2" s="82"/>
      <c r="G2" s="82"/>
      <c r="H2" s="31"/>
      <c r="I2" s="31"/>
      <c r="J2" s="84"/>
      <c r="K2" s="84"/>
      <c r="L2" s="84"/>
      <c r="M2" s="84"/>
      <c r="N2" s="84"/>
      <c r="O2" s="84"/>
      <c r="P2" s="15"/>
    </row>
    <row r="3" spans="1:19" ht="29.25" customHeight="1" x14ac:dyDescent="0.25">
      <c r="A3" s="1"/>
      <c r="B3" s="1"/>
      <c r="C3" s="83"/>
      <c r="D3" s="83"/>
      <c r="E3" s="83"/>
      <c r="F3" s="83"/>
      <c r="G3" s="83"/>
      <c r="H3" s="32"/>
      <c r="I3" s="32"/>
      <c r="J3" s="85"/>
      <c r="K3" s="85"/>
      <c r="L3" s="85"/>
      <c r="M3" s="85"/>
      <c r="N3" s="85"/>
      <c r="O3" s="85"/>
      <c r="P3" s="15"/>
    </row>
    <row r="4" spans="1:19" ht="21" customHeight="1" x14ac:dyDescent="0.25">
      <c r="A4" s="87" t="s">
        <v>3</v>
      </c>
      <c r="B4" s="87"/>
      <c r="C4" s="87"/>
      <c r="D4" s="90" t="s">
        <v>204</v>
      </c>
      <c r="E4" s="91"/>
      <c r="F4" s="91"/>
      <c r="G4" s="91"/>
      <c r="H4" s="91"/>
      <c r="I4" s="91"/>
      <c r="J4" s="91"/>
      <c r="K4" s="91"/>
      <c r="L4" s="91"/>
      <c r="M4" s="91"/>
      <c r="N4" s="91"/>
      <c r="O4" s="92"/>
      <c r="P4" s="25"/>
    </row>
    <row r="5" spans="1:19" ht="21" customHeight="1" x14ac:dyDescent="0.25">
      <c r="A5" s="87" t="s">
        <v>4</v>
      </c>
      <c r="B5" s="87"/>
      <c r="C5" s="87"/>
      <c r="D5" s="89" t="s">
        <v>333</v>
      </c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26"/>
    </row>
    <row r="6" spans="1:19" ht="21" customHeight="1" x14ac:dyDescent="0.25">
      <c r="A6" s="86" t="s">
        <v>5</v>
      </c>
      <c r="B6" s="86"/>
      <c r="C6" s="86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26"/>
    </row>
    <row r="7" spans="1:19" ht="7.5" customHeight="1" thickBot="1" x14ac:dyDescent="0.3">
      <c r="A7" s="17"/>
      <c r="B7" s="17"/>
      <c r="C7" s="17"/>
      <c r="D7" s="14"/>
      <c r="E7" s="14"/>
      <c r="F7" s="14"/>
      <c r="G7" s="33"/>
      <c r="H7" s="33"/>
      <c r="I7" s="33"/>
      <c r="J7" s="33"/>
      <c r="K7" s="33"/>
      <c r="L7" s="33"/>
      <c r="M7" s="14"/>
      <c r="N7" s="94"/>
      <c r="O7" s="16"/>
      <c r="P7" s="16"/>
    </row>
    <row r="8" spans="1:19" ht="23.25" customHeight="1" thickTop="1" x14ac:dyDescent="0.3">
      <c r="A8" s="58" t="s">
        <v>344</v>
      </c>
      <c r="B8" s="58"/>
      <c r="C8" s="58"/>
      <c r="D8" s="58"/>
      <c r="E8" s="58"/>
      <c r="F8" s="58"/>
      <c r="G8" s="58"/>
      <c r="H8" s="78" t="s">
        <v>343</v>
      </c>
      <c r="I8" s="78"/>
      <c r="J8" s="78"/>
      <c r="K8" s="78"/>
      <c r="L8" s="78"/>
      <c r="M8" s="78"/>
      <c r="N8" s="79"/>
      <c r="O8" s="67" t="str">
        <f>SUM(O15:O150)*1&amp;" шт"</f>
        <v>0 шт</v>
      </c>
      <c r="P8" s="80"/>
    </row>
    <row r="9" spans="1:19" ht="23.25" customHeight="1" thickBot="1" x14ac:dyDescent="0.3">
      <c r="A9" s="69"/>
      <c r="B9" s="69"/>
      <c r="C9" s="69"/>
      <c r="D9" s="69"/>
      <c r="E9" s="69"/>
      <c r="F9" s="69"/>
      <c r="G9" s="69"/>
      <c r="H9" s="34">
        <f>SUM(I15:I144)</f>
        <v>0</v>
      </c>
      <c r="I9" s="35"/>
      <c r="J9" s="36">
        <f>SUM(K15:K144)</f>
        <v>0</v>
      </c>
      <c r="K9" s="35"/>
      <c r="L9" s="37">
        <f>SUM(M15:M144)</f>
        <v>0</v>
      </c>
      <c r="M9" s="4"/>
      <c r="N9" s="95"/>
      <c r="O9" s="68"/>
      <c r="P9" s="80"/>
      <c r="Q9" s="5"/>
      <c r="R9" s="5"/>
      <c r="S9" s="5"/>
    </row>
    <row r="10" spans="1:19" ht="20.25" customHeight="1" thickTop="1" x14ac:dyDescent="0.25">
      <c r="A10" s="70" t="s">
        <v>331</v>
      </c>
      <c r="B10" s="72" t="s">
        <v>332</v>
      </c>
      <c r="C10" s="74" t="s">
        <v>1</v>
      </c>
      <c r="D10" s="74" t="s">
        <v>345</v>
      </c>
      <c r="E10" s="59" t="s">
        <v>346</v>
      </c>
      <c r="F10" s="59" t="s">
        <v>2</v>
      </c>
      <c r="G10" s="76" t="s">
        <v>347</v>
      </c>
      <c r="H10" s="61" t="s">
        <v>339</v>
      </c>
      <c r="I10" s="62"/>
      <c r="J10" s="62"/>
      <c r="K10" s="62"/>
      <c r="L10" s="63"/>
      <c r="M10" s="6"/>
      <c r="N10" s="96" t="s">
        <v>338</v>
      </c>
      <c r="O10" s="64" t="s">
        <v>342</v>
      </c>
      <c r="P10" s="12"/>
      <c r="Q10" s="5"/>
      <c r="R10" s="5"/>
      <c r="S10" s="5"/>
    </row>
    <row r="11" spans="1:19" ht="20.25" customHeight="1" x14ac:dyDescent="0.25">
      <c r="A11" s="70"/>
      <c r="B11" s="72"/>
      <c r="C11" s="74"/>
      <c r="D11" s="74"/>
      <c r="E11" s="59"/>
      <c r="F11" s="59"/>
      <c r="G11" s="76"/>
      <c r="H11" s="38" t="s">
        <v>335</v>
      </c>
      <c r="I11" s="39"/>
      <c r="J11" s="40" t="s">
        <v>336</v>
      </c>
      <c r="K11" s="39"/>
      <c r="L11" s="41" t="s">
        <v>337</v>
      </c>
      <c r="M11" s="7"/>
      <c r="N11" s="97"/>
      <c r="O11" s="65"/>
      <c r="P11" s="12"/>
      <c r="Q11" s="5"/>
      <c r="R11" s="5"/>
      <c r="S11" s="5"/>
    </row>
    <row r="12" spans="1:19" ht="20.25" customHeight="1" x14ac:dyDescent="0.25">
      <c r="A12" s="70"/>
      <c r="B12" s="72"/>
      <c r="C12" s="74"/>
      <c r="D12" s="74"/>
      <c r="E12" s="59"/>
      <c r="F12" s="59"/>
      <c r="G12" s="76"/>
      <c r="H12" s="61" t="s">
        <v>327</v>
      </c>
      <c r="I12" s="62"/>
      <c r="J12" s="62"/>
      <c r="K12" s="62"/>
      <c r="L12" s="63"/>
      <c r="M12" s="6"/>
      <c r="N12" s="97"/>
      <c r="O12" s="65"/>
      <c r="P12" s="12"/>
      <c r="Q12" s="5"/>
      <c r="R12" s="5"/>
      <c r="S12" s="5"/>
    </row>
    <row r="13" spans="1:19" ht="20.25" customHeight="1" x14ac:dyDescent="0.25">
      <c r="A13" s="71"/>
      <c r="B13" s="73"/>
      <c r="C13" s="75"/>
      <c r="D13" s="75"/>
      <c r="E13" s="60"/>
      <c r="F13" s="60"/>
      <c r="G13" s="77"/>
      <c r="H13" s="42" t="s">
        <v>328</v>
      </c>
      <c r="I13" s="43"/>
      <c r="J13" s="44" t="s">
        <v>329</v>
      </c>
      <c r="K13" s="43"/>
      <c r="L13" s="45" t="s">
        <v>330</v>
      </c>
      <c r="M13" s="7"/>
      <c r="N13" s="98"/>
      <c r="O13" s="66"/>
      <c r="P13" s="12"/>
      <c r="Q13" s="5"/>
      <c r="R13" s="5"/>
      <c r="S13" s="5"/>
    </row>
    <row r="14" spans="1:19" s="27" customFormat="1" ht="15.75" customHeight="1" x14ac:dyDescent="0.25">
      <c r="B14" s="28"/>
      <c r="C14" s="28"/>
      <c r="D14" s="28"/>
      <c r="E14" s="28"/>
      <c r="F14" s="28"/>
      <c r="G14" s="46"/>
      <c r="H14" s="46"/>
      <c r="I14" s="46"/>
      <c r="J14" s="46"/>
      <c r="K14" s="46"/>
      <c r="L14" s="46"/>
      <c r="M14" s="28"/>
      <c r="N14" s="99"/>
      <c r="O14" s="28"/>
      <c r="P14" s="28"/>
      <c r="Q14" s="28"/>
      <c r="R14" s="28"/>
      <c r="S14" s="28"/>
    </row>
    <row r="15" spans="1:19" ht="61.5" customHeight="1" x14ac:dyDescent="0.25">
      <c r="A15" s="2"/>
      <c r="B15" s="19" t="s">
        <v>205</v>
      </c>
      <c r="C15" s="20" t="s">
        <v>56</v>
      </c>
      <c r="D15" s="21" t="s">
        <v>6</v>
      </c>
      <c r="E15" s="18" t="s">
        <v>51</v>
      </c>
      <c r="F15" s="18" t="s">
        <v>52</v>
      </c>
      <c r="G15" s="47">
        <v>188.64</v>
      </c>
      <c r="H15" s="48">
        <f>G15*0.8</f>
        <v>150.91200000000001</v>
      </c>
      <c r="I15" s="49">
        <f t="shared" ref="I15:I78" si="0">H15*O15</f>
        <v>0</v>
      </c>
      <c r="J15" s="50">
        <f>G15*0.75</f>
        <v>141.47999999999999</v>
      </c>
      <c r="K15" s="49">
        <f t="shared" ref="K15:K76" si="1">J15*O15</f>
        <v>0</v>
      </c>
      <c r="L15" s="51">
        <f>G15*0.7</f>
        <v>132.04799999999997</v>
      </c>
      <c r="M15" s="8">
        <f t="shared" ref="M15:M81" si="2">L15*O15</f>
        <v>0</v>
      </c>
      <c r="N15" s="93">
        <v>21</v>
      </c>
      <c r="O15" s="10"/>
      <c r="P15" s="13"/>
    </row>
    <row r="16" spans="1:19" ht="61.5" customHeight="1" x14ac:dyDescent="0.25">
      <c r="A16" s="2"/>
      <c r="B16" s="19" t="s">
        <v>206</v>
      </c>
      <c r="C16" s="20" t="s">
        <v>57</v>
      </c>
      <c r="D16" s="21" t="s">
        <v>7</v>
      </c>
      <c r="E16" s="18" t="s">
        <v>51</v>
      </c>
      <c r="F16" s="18" t="s">
        <v>52</v>
      </c>
      <c r="G16" s="47">
        <v>188.64</v>
      </c>
      <c r="H16" s="48">
        <f t="shared" ref="H16:H79" si="3">G16*0.8</f>
        <v>150.91200000000001</v>
      </c>
      <c r="I16" s="49">
        <f t="shared" si="0"/>
        <v>0</v>
      </c>
      <c r="J16" s="50">
        <f t="shared" ref="J16:J79" si="4">G16*0.75</f>
        <v>141.47999999999999</v>
      </c>
      <c r="K16" s="49">
        <f t="shared" si="1"/>
        <v>0</v>
      </c>
      <c r="L16" s="51">
        <f t="shared" ref="L16:L79" si="5">G16*0.7</f>
        <v>132.04799999999997</v>
      </c>
      <c r="M16" s="8">
        <f t="shared" si="2"/>
        <v>0</v>
      </c>
      <c r="N16" s="93">
        <v>10</v>
      </c>
      <c r="O16" s="10"/>
      <c r="P16" s="13"/>
    </row>
    <row r="17" spans="1:16" ht="61.5" customHeight="1" x14ac:dyDescent="0.25">
      <c r="A17" s="3"/>
      <c r="B17" s="19" t="s">
        <v>207</v>
      </c>
      <c r="C17" s="22" t="s">
        <v>58</v>
      </c>
      <c r="D17" s="23" t="s">
        <v>182</v>
      </c>
      <c r="E17" s="18" t="s">
        <v>51</v>
      </c>
      <c r="F17" s="18" t="s">
        <v>52</v>
      </c>
      <c r="G17" s="47">
        <v>188.64</v>
      </c>
      <c r="H17" s="48">
        <f t="shared" si="3"/>
        <v>150.91200000000001</v>
      </c>
      <c r="I17" s="49">
        <f t="shared" si="0"/>
        <v>0</v>
      </c>
      <c r="J17" s="50">
        <f t="shared" si="4"/>
        <v>141.47999999999999</v>
      </c>
      <c r="K17" s="49">
        <f t="shared" si="1"/>
        <v>0</v>
      </c>
      <c r="L17" s="51">
        <f t="shared" si="5"/>
        <v>132.04799999999997</v>
      </c>
      <c r="M17" s="8">
        <f t="shared" si="2"/>
        <v>0</v>
      </c>
      <c r="N17" s="93">
        <v>17</v>
      </c>
      <c r="O17" s="10"/>
      <c r="P17" s="13"/>
    </row>
    <row r="18" spans="1:16" ht="61.5" customHeight="1" x14ac:dyDescent="0.25">
      <c r="A18" s="3"/>
      <c r="B18" s="19" t="s">
        <v>208</v>
      </c>
      <c r="C18" s="22" t="s">
        <v>59</v>
      </c>
      <c r="D18" s="23" t="s">
        <v>8</v>
      </c>
      <c r="E18" s="18" t="s">
        <v>51</v>
      </c>
      <c r="F18" s="18" t="s">
        <v>52</v>
      </c>
      <c r="G18" s="47">
        <v>221.47200000000001</v>
      </c>
      <c r="H18" s="48">
        <f t="shared" si="3"/>
        <v>177.17760000000001</v>
      </c>
      <c r="I18" s="49">
        <f t="shared" si="0"/>
        <v>0</v>
      </c>
      <c r="J18" s="50">
        <f t="shared" si="4"/>
        <v>166.10400000000001</v>
      </c>
      <c r="K18" s="49">
        <f t="shared" si="1"/>
        <v>0</v>
      </c>
      <c r="L18" s="51">
        <f t="shared" si="5"/>
        <v>155.03039999999999</v>
      </c>
      <c r="M18" s="8">
        <f t="shared" si="2"/>
        <v>0</v>
      </c>
      <c r="N18" s="93">
        <v>12</v>
      </c>
      <c r="O18" s="10"/>
      <c r="P18" s="13"/>
    </row>
    <row r="19" spans="1:16" ht="61.5" customHeight="1" x14ac:dyDescent="0.25">
      <c r="A19" s="3"/>
      <c r="B19" s="19" t="s">
        <v>209</v>
      </c>
      <c r="C19" s="22" t="s">
        <v>60</v>
      </c>
      <c r="D19" s="23" t="s">
        <v>9</v>
      </c>
      <c r="E19" s="18" t="s">
        <v>51</v>
      </c>
      <c r="F19" s="18" t="s">
        <v>52</v>
      </c>
      <c r="G19" s="47">
        <v>188.64</v>
      </c>
      <c r="H19" s="48">
        <f t="shared" si="3"/>
        <v>150.91200000000001</v>
      </c>
      <c r="I19" s="49">
        <f t="shared" si="0"/>
        <v>0</v>
      </c>
      <c r="J19" s="50">
        <f t="shared" si="4"/>
        <v>141.47999999999999</v>
      </c>
      <c r="K19" s="49">
        <f t="shared" si="1"/>
        <v>0</v>
      </c>
      <c r="L19" s="51">
        <f t="shared" si="5"/>
        <v>132.04799999999997</v>
      </c>
      <c r="M19" s="8">
        <f t="shared" si="2"/>
        <v>0</v>
      </c>
      <c r="N19" s="93">
        <v>17</v>
      </c>
      <c r="O19" s="10"/>
      <c r="P19" s="13"/>
    </row>
    <row r="20" spans="1:16" ht="61.5" customHeight="1" x14ac:dyDescent="0.25">
      <c r="A20" s="3"/>
      <c r="B20" s="19" t="s">
        <v>210</v>
      </c>
      <c r="C20" s="22" t="s">
        <v>61</v>
      </c>
      <c r="D20" s="23" t="s">
        <v>10</v>
      </c>
      <c r="E20" s="18" t="s">
        <v>51</v>
      </c>
      <c r="F20" s="18" t="s">
        <v>52</v>
      </c>
      <c r="G20" s="47">
        <v>188.64</v>
      </c>
      <c r="H20" s="48">
        <f t="shared" si="3"/>
        <v>150.91200000000001</v>
      </c>
      <c r="I20" s="49">
        <f t="shared" si="0"/>
        <v>0</v>
      </c>
      <c r="J20" s="50">
        <f t="shared" si="4"/>
        <v>141.47999999999999</v>
      </c>
      <c r="K20" s="49">
        <f t="shared" si="1"/>
        <v>0</v>
      </c>
      <c r="L20" s="51">
        <f t="shared" si="5"/>
        <v>132.04799999999997</v>
      </c>
      <c r="M20" s="8">
        <f t="shared" si="2"/>
        <v>0</v>
      </c>
      <c r="N20" s="103" t="s">
        <v>348</v>
      </c>
      <c r="O20" s="10"/>
      <c r="P20" s="13"/>
    </row>
    <row r="21" spans="1:16" ht="61.5" customHeight="1" x14ac:dyDescent="0.25">
      <c r="A21" s="3"/>
      <c r="B21" s="19" t="s">
        <v>211</v>
      </c>
      <c r="C21" s="22" t="s">
        <v>62</v>
      </c>
      <c r="D21" s="23" t="s">
        <v>11</v>
      </c>
      <c r="E21" s="18" t="s">
        <v>51</v>
      </c>
      <c r="F21" s="18" t="s">
        <v>52</v>
      </c>
      <c r="G21" s="47">
        <v>188.64</v>
      </c>
      <c r="H21" s="48">
        <f t="shared" si="3"/>
        <v>150.91200000000001</v>
      </c>
      <c r="I21" s="49">
        <f t="shared" si="0"/>
        <v>0</v>
      </c>
      <c r="J21" s="50">
        <f t="shared" si="4"/>
        <v>141.47999999999999</v>
      </c>
      <c r="K21" s="49">
        <f t="shared" si="1"/>
        <v>0</v>
      </c>
      <c r="L21" s="51">
        <f t="shared" si="5"/>
        <v>132.04799999999997</v>
      </c>
      <c r="M21" s="8">
        <f t="shared" si="2"/>
        <v>0</v>
      </c>
      <c r="N21" s="103" t="s">
        <v>348</v>
      </c>
      <c r="O21" s="10"/>
      <c r="P21" s="13"/>
    </row>
    <row r="22" spans="1:16" ht="61.5" customHeight="1" x14ac:dyDescent="0.25">
      <c r="A22" s="3"/>
      <c r="B22" s="19" t="s">
        <v>212</v>
      </c>
      <c r="C22" s="22" t="s">
        <v>63</v>
      </c>
      <c r="D22" s="23" t="s">
        <v>12</v>
      </c>
      <c r="E22" s="18" t="s">
        <v>51</v>
      </c>
      <c r="F22" s="18" t="s">
        <v>52</v>
      </c>
      <c r="G22" s="47">
        <v>188.64</v>
      </c>
      <c r="H22" s="48">
        <f t="shared" si="3"/>
        <v>150.91200000000001</v>
      </c>
      <c r="I22" s="49">
        <f t="shared" si="0"/>
        <v>0</v>
      </c>
      <c r="J22" s="50">
        <f t="shared" si="4"/>
        <v>141.47999999999999</v>
      </c>
      <c r="K22" s="49">
        <f t="shared" si="1"/>
        <v>0</v>
      </c>
      <c r="L22" s="51">
        <f t="shared" si="5"/>
        <v>132.04799999999997</v>
      </c>
      <c r="M22" s="8">
        <f t="shared" si="2"/>
        <v>0</v>
      </c>
      <c r="N22" s="93">
        <v>17</v>
      </c>
      <c r="O22" s="10"/>
      <c r="P22" s="13"/>
    </row>
    <row r="23" spans="1:16" ht="61.5" customHeight="1" x14ac:dyDescent="0.25">
      <c r="A23" s="3"/>
      <c r="B23" s="19" t="s">
        <v>213</v>
      </c>
      <c r="C23" s="22" t="s">
        <v>64</v>
      </c>
      <c r="D23" s="23" t="s">
        <v>13</v>
      </c>
      <c r="E23" s="18" t="s">
        <v>51</v>
      </c>
      <c r="F23" s="18" t="s">
        <v>52</v>
      </c>
      <c r="G23" s="47">
        <v>188.64</v>
      </c>
      <c r="H23" s="48">
        <f t="shared" si="3"/>
        <v>150.91200000000001</v>
      </c>
      <c r="I23" s="49">
        <f t="shared" si="0"/>
        <v>0</v>
      </c>
      <c r="J23" s="50">
        <f t="shared" si="4"/>
        <v>141.47999999999999</v>
      </c>
      <c r="K23" s="49">
        <f t="shared" si="1"/>
        <v>0</v>
      </c>
      <c r="L23" s="51">
        <f t="shared" si="5"/>
        <v>132.04799999999997</v>
      </c>
      <c r="M23" s="8">
        <f t="shared" si="2"/>
        <v>0</v>
      </c>
      <c r="N23" s="93">
        <v>11</v>
      </c>
      <c r="O23" s="10"/>
      <c r="P23" s="13"/>
    </row>
    <row r="24" spans="1:16" ht="61.5" customHeight="1" x14ac:dyDescent="0.25">
      <c r="A24" s="3"/>
      <c r="B24" s="19" t="s">
        <v>214</v>
      </c>
      <c r="C24" s="22" t="s">
        <v>65</v>
      </c>
      <c r="D24" s="23" t="s">
        <v>185</v>
      </c>
      <c r="E24" s="18" t="s">
        <v>51</v>
      </c>
      <c r="F24" s="18" t="s">
        <v>52</v>
      </c>
      <c r="G24" s="47">
        <v>188.64</v>
      </c>
      <c r="H24" s="48">
        <f t="shared" si="3"/>
        <v>150.91200000000001</v>
      </c>
      <c r="I24" s="49">
        <f t="shared" si="0"/>
        <v>0</v>
      </c>
      <c r="J24" s="50">
        <f t="shared" si="4"/>
        <v>141.47999999999999</v>
      </c>
      <c r="K24" s="49">
        <f t="shared" si="1"/>
        <v>0</v>
      </c>
      <c r="L24" s="51">
        <f t="shared" si="5"/>
        <v>132.04799999999997</v>
      </c>
      <c r="M24" s="8">
        <f t="shared" si="2"/>
        <v>0</v>
      </c>
      <c r="N24" s="93">
        <v>22</v>
      </c>
      <c r="O24" s="10"/>
      <c r="P24" s="13"/>
    </row>
    <row r="25" spans="1:16" ht="61.5" customHeight="1" x14ac:dyDescent="0.25">
      <c r="A25" s="3"/>
      <c r="B25" s="19" t="s">
        <v>215</v>
      </c>
      <c r="C25" s="22" t="s">
        <v>66</v>
      </c>
      <c r="D25" s="23" t="s">
        <v>14</v>
      </c>
      <c r="E25" s="18" t="s">
        <v>51</v>
      </c>
      <c r="F25" s="18" t="s">
        <v>52</v>
      </c>
      <c r="G25" s="47">
        <v>226.08</v>
      </c>
      <c r="H25" s="48">
        <f t="shared" si="3"/>
        <v>180.86400000000003</v>
      </c>
      <c r="I25" s="49">
        <f t="shared" si="0"/>
        <v>0</v>
      </c>
      <c r="J25" s="50">
        <f t="shared" si="4"/>
        <v>169.56</v>
      </c>
      <c r="K25" s="49">
        <f t="shared" si="1"/>
        <v>0</v>
      </c>
      <c r="L25" s="51">
        <f t="shared" si="5"/>
        <v>158.256</v>
      </c>
      <c r="M25" s="8">
        <f>L25*O25</f>
        <v>0</v>
      </c>
      <c r="N25" s="93">
        <v>43</v>
      </c>
      <c r="O25" s="10"/>
      <c r="P25" s="13"/>
    </row>
    <row r="26" spans="1:16" ht="61.5" customHeight="1" x14ac:dyDescent="0.25">
      <c r="A26" s="3"/>
      <c r="B26" s="19" t="s">
        <v>216</v>
      </c>
      <c r="C26" s="22" t="s">
        <v>326</v>
      </c>
      <c r="D26" s="23" t="s">
        <v>15</v>
      </c>
      <c r="E26" s="18" t="s">
        <v>51</v>
      </c>
      <c r="F26" s="18" t="s">
        <v>52</v>
      </c>
      <c r="G26" s="47">
        <v>212.976</v>
      </c>
      <c r="H26" s="48">
        <f t="shared" si="3"/>
        <v>170.38080000000002</v>
      </c>
      <c r="I26" s="49">
        <f t="shared" si="0"/>
        <v>0</v>
      </c>
      <c r="J26" s="50">
        <f t="shared" si="4"/>
        <v>159.732</v>
      </c>
      <c r="K26" s="49">
        <f t="shared" si="1"/>
        <v>0</v>
      </c>
      <c r="L26" s="51">
        <f t="shared" si="5"/>
        <v>149.08319999999998</v>
      </c>
      <c r="M26" s="8">
        <f t="shared" si="2"/>
        <v>0</v>
      </c>
      <c r="N26" s="93">
        <v>8</v>
      </c>
      <c r="O26" s="10"/>
      <c r="P26" s="13"/>
    </row>
    <row r="27" spans="1:16" ht="61.5" customHeight="1" x14ac:dyDescent="0.25">
      <c r="A27" s="3"/>
      <c r="B27" s="19" t="s">
        <v>217</v>
      </c>
      <c r="C27" s="22" t="s">
        <v>67</v>
      </c>
      <c r="D27" s="23" t="s">
        <v>16</v>
      </c>
      <c r="E27" s="18" t="s">
        <v>51</v>
      </c>
      <c r="F27" s="18" t="s">
        <v>52</v>
      </c>
      <c r="G27" s="47">
        <v>212.976</v>
      </c>
      <c r="H27" s="48">
        <f t="shared" si="3"/>
        <v>170.38080000000002</v>
      </c>
      <c r="I27" s="49">
        <f t="shared" si="0"/>
        <v>0</v>
      </c>
      <c r="J27" s="50">
        <f t="shared" si="4"/>
        <v>159.732</v>
      </c>
      <c r="K27" s="49">
        <f t="shared" si="1"/>
        <v>0</v>
      </c>
      <c r="L27" s="51">
        <f t="shared" si="5"/>
        <v>149.08319999999998</v>
      </c>
      <c r="M27" s="8">
        <f t="shared" si="2"/>
        <v>0</v>
      </c>
      <c r="N27" s="93">
        <v>17</v>
      </c>
      <c r="O27" s="10"/>
      <c r="P27" s="13"/>
    </row>
    <row r="28" spans="1:16" ht="61.5" customHeight="1" x14ac:dyDescent="0.25">
      <c r="A28" s="3"/>
      <c r="B28" s="19" t="s">
        <v>218</v>
      </c>
      <c r="C28" s="22" t="s">
        <v>68</v>
      </c>
      <c r="D28" s="23" t="s">
        <v>17</v>
      </c>
      <c r="E28" s="18" t="s">
        <v>51</v>
      </c>
      <c r="F28" s="18" t="s">
        <v>52</v>
      </c>
      <c r="G28" s="47">
        <v>318.67200000000003</v>
      </c>
      <c r="H28" s="48">
        <f t="shared" si="3"/>
        <v>254.93760000000003</v>
      </c>
      <c r="I28" s="49">
        <f t="shared" si="0"/>
        <v>0</v>
      </c>
      <c r="J28" s="50">
        <f t="shared" si="4"/>
        <v>239.00400000000002</v>
      </c>
      <c r="K28" s="49">
        <f t="shared" si="1"/>
        <v>0</v>
      </c>
      <c r="L28" s="51">
        <f t="shared" si="5"/>
        <v>223.07040000000001</v>
      </c>
      <c r="M28" s="8">
        <f t="shared" si="2"/>
        <v>0</v>
      </c>
      <c r="N28" s="93">
        <v>8</v>
      </c>
      <c r="O28" s="10"/>
      <c r="P28" s="13"/>
    </row>
    <row r="29" spans="1:16" ht="61.5" customHeight="1" x14ac:dyDescent="0.25">
      <c r="A29" s="3"/>
      <c r="B29" s="19" t="s">
        <v>219</v>
      </c>
      <c r="C29" s="22" t="s">
        <v>69</v>
      </c>
      <c r="D29" s="23" t="s">
        <v>18</v>
      </c>
      <c r="E29" s="18" t="s">
        <v>51</v>
      </c>
      <c r="F29" s="18" t="s">
        <v>52</v>
      </c>
      <c r="G29" s="47">
        <v>736.99199999999996</v>
      </c>
      <c r="H29" s="48">
        <f t="shared" si="3"/>
        <v>589.59360000000004</v>
      </c>
      <c r="I29" s="49">
        <f t="shared" si="0"/>
        <v>0</v>
      </c>
      <c r="J29" s="50">
        <f t="shared" si="4"/>
        <v>552.74399999999991</v>
      </c>
      <c r="K29" s="49">
        <f t="shared" si="1"/>
        <v>0</v>
      </c>
      <c r="L29" s="51">
        <f t="shared" si="5"/>
        <v>515.89439999999991</v>
      </c>
      <c r="M29" s="8">
        <f t="shared" si="2"/>
        <v>0</v>
      </c>
      <c r="N29" s="93">
        <v>17</v>
      </c>
      <c r="O29" s="10"/>
      <c r="P29" s="13"/>
    </row>
    <row r="30" spans="1:16" ht="61.5" customHeight="1" x14ac:dyDescent="0.25">
      <c r="A30" s="3"/>
      <c r="B30" s="19" t="s">
        <v>220</v>
      </c>
      <c r="C30" s="22" t="s">
        <v>70</v>
      </c>
      <c r="D30" s="23" t="s">
        <v>19</v>
      </c>
      <c r="E30" s="18" t="s">
        <v>51</v>
      </c>
      <c r="F30" s="18" t="s">
        <v>52</v>
      </c>
      <c r="G30" s="47">
        <v>212.976</v>
      </c>
      <c r="H30" s="48">
        <f t="shared" si="3"/>
        <v>170.38080000000002</v>
      </c>
      <c r="I30" s="49">
        <f t="shared" si="0"/>
        <v>0</v>
      </c>
      <c r="J30" s="50">
        <f t="shared" si="4"/>
        <v>159.732</v>
      </c>
      <c r="K30" s="49">
        <f t="shared" si="1"/>
        <v>0</v>
      </c>
      <c r="L30" s="51">
        <f t="shared" si="5"/>
        <v>149.08319999999998</v>
      </c>
      <c r="M30" s="8">
        <f t="shared" si="2"/>
        <v>0</v>
      </c>
      <c r="N30" s="93">
        <v>17</v>
      </c>
      <c r="O30" s="10"/>
      <c r="P30" s="13"/>
    </row>
    <row r="31" spans="1:16" ht="61.5" customHeight="1" x14ac:dyDescent="0.25">
      <c r="A31" s="3"/>
      <c r="B31" s="19" t="s">
        <v>221</v>
      </c>
      <c r="C31" s="22" t="s">
        <v>71</v>
      </c>
      <c r="D31" s="23" t="s">
        <v>20</v>
      </c>
      <c r="E31" s="18" t="s">
        <v>51</v>
      </c>
      <c r="F31" s="18" t="s">
        <v>52</v>
      </c>
      <c r="G31" s="47">
        <v>245.52</v>
      </c>
      <c r="H31" s="48">
        <f t="shared" si="3"/>
        <v>196.41600000000003</v>
      </c>
      <c r="I31" s="49">
        <f t="shared" si="0"/>
        <v>0</v>
      </c>
      <c r="J31" s="50">
        <f t="shared" si="4"/>
        <v>184.14000000000001</v>
      </c>
      <c r="K31" s="49">
        <f t="shared" si="1"/>
        <v>0</v>
      </c>
      <c r="L31" s="51">
        <f t="shared" si="5"/>
        <v>171.864</v>
      </c>
      <c r="M31" s="8">
        <f>L31*O31</f>
        <v>0</v>
      </c>
      <c r="N31" s="93">
        <v>13</v>
      </c>
      <c r="O31" s="10"/>
      <c r="P31" s="13"/>
    </row>
    <row r="32" spans="1:16" ht="61.5" customHeight="1" x14ac:dyDescent="0.25">
      <c r="A32" s="3"/>
      <c r="B32" s="19" t="s">
        <v>222</v>
      </c>
      <c r="C32" s="22" t="s">
        <v>72</v>
      </c>
      <c r="D32" s="23" t="s">
        <v>21</v>
      </c>
      <c r="E32" s="18" t="s">
        <v>51</v>
      </c>
      <c r="F32" s="18" t="s">
        <v>52</v>
      </c>
      <c r="G32" s="47">
        <v>147.45599999999999</v>
      </c>
      <c r="H32" s="48">
        <f t="shared" si="3"/>
        <v>117.9648</v>
      </c>
      <c r="I32" s="49">
        <f t="shared" si="0"/>
        <v>0</v>
      </c>
      <c r="J32" s="50">
        <f t="shared" si="4"/>
        <v>110.59199999999998</v>
      </c>
      <c r="K32" s="49">
        <f t="shared" si="1"/>
        <v>0</v>
      </c>
      <c r="L32" s="51">
        <f t="shared" si="5"/>
        <v>103.21919999999999</v>
      </c>
      <c r="M32" s="8">
        <f t="shared" ref="M32:M33" si="6">L32*O32</f>
        <v>0</v>
      </c>
      <c r="N32" s="103" t="s">
        <v>348</v>
      </c>
      <c r="O32" s="10"/>
      <c r="P32" s="13"/>
    </row>
    <row r="33" spans="1:16" ht="61.5" customHeight="1" x14ac:dyDescent="0.25">
      <c r="A33" s="3"/>
      <c r="B33" s="19" t="s">
        <v>223</v>
      </c>
      <c r="C33" s="22" t="s">
        <v>73</v>
      </c>
      <c r="D33" s="23" t="s">
        <v>22</v>
      </c>
      <c r="E33" s="18" t="s">
        <v>51</v>
      </c>
      <c r="F33" s="18" t="s">
        <v>52</v>
      </c>
      <c r="G33" s="47">
        <v>196.416</v>
      </c>
      <c r="H33" s="48">
        <f t="shared" si="3"/>
        <v>157.1328</v>
      </c>
      <c r="I33" s="49">
        <f t="shared" si="0"/>
        <v>0</v>
      </c>
      <c r="J33" s="50">
        <f t="shared" si="4"/>
        <v>147.31200000000001</v>
      </c>
      <c r="K33" s="49">
        <f t="shared" si="1"/>
        <v>0</v>
      </c>
      <c r="L33" s="51">
        <f t="shared" si="5"/>
        <v>137.49119999999999</v>
      </c>
      <c r="M33" s="8">
        <f t="shared" si="6"/>
        <v>0</v>
      </c>
      <c r="N33" s="93" t="s">
        <v>348</v>
      </c>
      <c r="O33" s="10"/>
      <c r="P33" s="13"/>
    </row>
    <row r="34" spans="1:16" ht="61.5" customHeight="1" x14ac:dyDescent="0.25">
      <c r="A34" s="3"/>
      <c r="B34" s="19" t="s">
        <v>224</v>
      </c>
      <c r="C34" s="22" t="s">
        <v>74</v>
      </c>
      <c r="D34" s="23" t="s">
        <v>23</v>
      </c>
      <c r="E34" s="18" t="s">
        <v>51</v>
      </c>
      <c r="F34" s="18" t="s">
        <v>52</v>
      </c>
      <c r="G34" s="47">
        <v>196.416</v>
      </c>
      <c r="H34" s="48">
        <f t="shared" si="3"/>
        <v>157.1328</v>
      </c>
      <c r="I34" s="49">
        <f t="shared" si="0"/>
        <v>0</v>
      </c>
      <c r="J34" s="50">
        <f t="shared" si="4"/>
        <v>147.31200000000001</v>
      </c>
      <c r="K34" s="49">
        <f t="shared" si="1"/>
        <v>0</v>
      </c>
      <c r="L34" s="51">
        <f t="shared" si="5"/>
        <v>137.49119999999999</v>
      </c>
      <c r="M34" s="8">
        <f t="shared" si="2"/>
        <v>0</v>
      </c>
      <c r="N34" s="103" t="s">
        <v>348</v>
      </c>
      <c r="O34" s="10"/>
      <c r="P34" s="13"/>
    </row>
    <row r="35" spans="1:16" ht="61.5" customHeight="1" x14ac:dyDescent="0.25">
      <c r="A35" s="3"/>
      <c r="B35" s="19" t="s">
        <v>225</v>
      </c>
      <c r="C35" s="22" t="s">
        <v>75</v>
      </c>
      <c r="D35" s="23" t="s">
        <v>24</v>
      </c>
      <c r="E35" s="18" t="s">
        <v>51</v>
      </c>
      <c r="F35" s="18" t="s">
        <v>52</v>
      </c>
      <c r="G35" s="47">
        <v>163.72800000000001</v>
      </c>
      <c r="H35" s="48">
        <f t="shared" si="3"/>
        <v>130.98240000000001</v>
      </c>
      <c r="I35" s="49">
        <f t="shared" si="0"/>
        <v>0</v>
      </c>
      <c r="J35" s="50">
        <f t="shared" si="4"/>
        <v>122.79600000000001</v>
      </c>
      <c r="K35" s="49">
        <f t="shared" si="1"/>
        <v>0</v>
      </c>
      <c r="L35" s="51">
        <f t="shared" si="5"/>
        <v>114.6096</v>
      </c>
      <c r="M35" s="8">
        <f>L35*O35</f>
        <v>0</v>
      </c>
      <c r="N35" s="93">
        <v>5</v>
      </c>
      <c r="O35" s="10"/>
      <c r="P35" s="13"/>
    </row>
    <row r="36" spans="1:16" ht="61.5" customHeight="1" x14ac:dyDescent="0.25">
      <c r="A36" s="3"/>
      <c r="B36" s="19" t="s">
        <v>226</v>
      </c>
      <c r="C36" s="22" t="s">
        <v>76</v>
      </c>
      <c r="D36" s="23" t="s">
        <v>183</v>
      </c>
      <c r="E36" s="18" t="s">
        <v>51</v>
      </c>
      <c r="F36" s="18" t="s">
        <v>52</v>
      </c>
      <c r="G36" s="47">
        <v>163.72800000000001</v>
      </c>
      <c r="H36" s="48">
        <f t="shared" si="3"/>
        <v>130.98240000000001</v>
      </c>
      <c r="I36" s="49">
        <f t="shared" si="0"/>
        <v>0</v>
      </c>
      <c r="J36" s="50">
        <f t="shared" si="4"/>
        <v>122.79600000000001</v>
      </c>
      <c r="K36" s="49">
        <f t="shared" si="1"/>
        <v>0</v>
      </c>
      <c r="L36" s="51">
        <f t="shared" si="5"/>
        <v>114.6096</v>
      </c>
      <c r="M36" s="8">
        <f t="shared" si="2"/>
        <v>0</v>
      </c>
      <c r="N36" s="93">
        <v>8</v>
      </c>
      <c r="O36" s="10"/>
      <c r="P36" s="13"/>
    </row>
    <row r="37" spans="1:16" ht="61.5" customHeight="1" x14ac:dyDescent="0.25">
      <c r="A37" s="3"/>
      <c r="B37" s="19" t="s">
        <v>227</v>
      </c>
      <c r="C37" s="22" t="s">
        <v>77</v>
      </c>
      <c r="D37" s="23" t="s">
        <v>25</v>
      </c>
      <c r="E37" s="18" t="s">
        <v>51</v>
      </c>
      <c r="F37" s="18" t="s">
        <v>52</v>
      </c>
      <c r="G37" s="47">
        <v>163.72800000000001</v>
      </c>
      <c r="H37" s="48">
        <f t="shared" si="3"/>
        <v>130.98240000000001</v>
      </c>
      <c r="I37" s="49">
        <f t="shared" si="0"/>
        <v>0</v>
      </c>
      <c r="J37" s="50">
        <f t="shared" si="4"/>
        <v>122.79600000000001</v>
      </c>
      <c r="K37" s="49">
        <f t="shared" si="1"/>
        <v>0</v>
      </c>
      <c r="L37" s="51">
        <f t="shared" si="5"/>
        <v>114.6096</v>
      </c>
      <c r="M37" s="8">
        <f t="shared" si="2"/>
        <v>0</v>
      </c>
      <c r="N37" s="93">
        <v>18</v>
      </c>
      <c r="O37" s="10"/>
      <c r="P37" s="13"/>
    </row>
    <row r="38" spans="1:16" ht="61.5" customHeight="1" x14ac:dyDescent="0.25">
      <c r="A38" s="3"/>
      <c r="B38" s="19" t="s">
        <v>228</v>
      </c>
      <c r="C38" s="22" t="s">
        <v>78</v>
      </c>
      <c r="D38" s="23" t="s">
        <v>26</v>
      </c>
      <c r="E38" s="18" t="s">
        <v>51</v>
      </c>
      <c r="F38" s="18" t="s">
        <v>52</v>
      </c>
      <c r="G38" s="47">
        <v>212.976</v>
      </c>
      <c r="H38" s="48">
        <f t="shared" si="3"/>
        <v>170.38080000000002</v>
      </c>
      <c r="I38" s="49">
        <f t="shared" si="0"/>
        <v>0</v>
      </c>
      <c r="J38" s="50">
        <f t="shared" si="4"/>
        <v>159.732</v>
      </c>
      <c r="K38" s="52"/>
      <c r="L38" s="51">
        <f t="shared" si="5"/>
        <v>149.08319999999998</v>
      </c>
      <c r="M38" s="11"/>
      <c r="N38" s="93">
        <v>54</v>
      </c>
      <c r="O38" s="10"/>
      <c r="P38" s="13"/>
    </row>
    <row r="39" spans="1:16" ht="61.5" customHeight="1" x14ac:dyDescent="0.25">
      <c r="A39" s="3"/>
      <c r="B39" s="19" t="s">
        <v>229</v>
      </c>
      <c r="C39" s="22" t="s">
        <v>79</v>
      </c>
      <c r="D39" s="23" t="s">
        <v>27</v>
      </c>
      <c r="E39" s="18" t="s">
        <v>51</v>
      </c>
      <c r="F39" s="18" t="s">
        <v>52</v>
      </c>
      <c r="G39" s="47">
        <v>163.72800000000001</v>
      </c>
      <c r="H39" s="48">
        <f t="shared" si="3"/>
        <v>130.98240000000001</v>
      </c>
      <c r="I39" s="49">
        <f t="shared" si="0"/>
        <v>0</v>
      </c>
      <c r="J39" s="50">
        <f t="shared" si="4"/>
        <v>122.79600000000001</v>
      </c>
      <c r="K39" s="49">
        <f t="shared" si="1"/>
        <v>0</v>
      </c>
      <c r="L39" s="51">
        <f t="shared" si="5"/>
        <v>114.6096</v>
      </c>
      <c r="M39" s="8">
        <f t="shared" si="2"/>
        <v>0</v>
      </c>
      <c r="N39" s="93">
        <v>21</v>
      </c>
      <c r="O39" s="10"/>
      <c r="P39" s="13"/>
    </row>
    <row r="40" spans="1:16" ht="61.5" customHeight="1" x14ac:dyDescent="0.25">
      <c r="A40" s="3"/>
      <c r="B40" s="19" t="s">
        <v>230</v>
      </c>
      <c r="C40" s="22" t="s">
        <v>80</v>
      </c>
      <c r="D40" s="23" t="s">
        <v>28</v>
      </c>
      <c r="E40" s="18" t="s">
        <v>51</v>
      </c>
      <c r="F40" s="18" t="s">
        <v>52</v>
      </c>
      <c r="G40" s="47">
        <v>229.24799999999999</v>
      </c>
      <c r="H40" s="48">
        <f t="shared" si="3"/>
        <v>183.39840000000001</v>
      </c>
      <c r="I40" s="49">
        <f t="shared" si="0"/>
        <v>0</v>
      </c>
      <c r="J40" s="50">
        <f t="shared" si="4"/>
        <v>171.93599999999998</v>
      </c>
      <c r="K40" s="49">
        <f t="shared" si="1"/>
        <v>0</v>
      </c>
      <c r="L40" s="51">
        <f t="shared" si="5"/>
        <v>160.47359999999998</v>
      </c>
      <c r="M40" s="8">
        <f t="shared" si="2"/>
        <v>0</v>
      </c>
      <c r="N40" s="93">
        <v>14</v>
      </c>
      <c r="O40" s="10"/>
      <c r="P40" s="13"/>
    </row>
    <row r="41" spans="1:16" ht="61.5" customHeight="1" x14ac:dyDescent="0.25">
      <c r="A41" s="3"/>
      <c r="B41" s="19" t="s">
        <v>231</v>
      </c>
      <c r="C41" s="22" t="s">
        <v>81</v>
      </c>
      <c r="D41" s="23" t="s">
        <v>184</v>
      </c>
      <c r="E41" s="18" t="s">
        <v>51</v>
      </c>
      <c r="F41" s="18" t="s">
        <v>52</v>
      </c>
      <c r="G41" s="47">
        <v>229.24799999999999</v>
      </c>
      <c r="H41" s="48">
        <f t="shared" si="3"/>
        <v>183.39840000000001</v>
      </c>
      <c r="I41" s="49">
        <f t="shared" si="0"/>
        <v>0</v>
      </c>
      <c r="J41" s="50">
        <f t="shared" si="4"/>
        <v>171.93599999999998</v>
      </c>
      <c r="K41" s="49">
        <f t="shared" si="1"/>
        <v>0</v>
      </c>
      <c r="L41" s="51">
        <f t="shared" si="5"/>
        <v>160.47359999999998</v>
      </c>
      <c r="M41" s="8">
        <f t="shared" si="2"/>
        <v>0</v>
      </c>
      <c r="N41" s="93">
        <v>31</v>
      </c>
      <c r="O41" s="10"/>
      <c r="P41" s="13"/>
    </row>
    <row r="42" spans="1:16" ht="61.5" customHeight="1" x14ac:dyDescent="0.25">
      <c r="A42" s="3"/>
      <c r="B42" s="19" t="s">
        <v>232</v>
      </c>
      <c r="C42" s="22" t="s">
        <v>82</v>
      </c>
      <c r="D42" s="23" t="s">
        <v>29</v>
      </c>
      <c r="E42" s="18" t="s">
        <v>51</v>
      </c>
      <c r="F42" s="18" t="s">
        <v>52</v>
      </c>
      <c r="G42" s="47">
        <v>229.24799999999999</v>
      </c>
      <c r="H42" s="48">
        <f t="shared" si="3"/>
        <v>183.39840000000001</v>
      </c>
      <c r="I42" s="49">
        <f t="shared" si="0"/>
        <v>0</v>
      </c>
      <c r="J42" s="50">
        <f t="shared" si="4"/>
        <v>171.93599999999998</v>
      </c>
      <c r="K42" s="49">
        <f t="shared" si="1"/>
        <v>0</v>
      </c>
      <c r="L42" s="51">
        <f t="shared" si="5"/>
        <v>160.47359999999998</v>
      </c>
      <c r="M42" s="8">
        <f>L42*O42</f>
        <v>0</v>
      </c>
      <c r="N42" s="93">
        <v>12</v>
      </c>
      <c r="O42" s="10"/>
      <c r="P42" s="13"/>
    </row>
    <row r="43" spans="1:16" ht="61.5" customHeight="1" x14ac:dyDescent="0.25">
      <c r="A43" s="3"/>
      <c r="B43" s="19" t="s">
        <v>233</v>
      </c>
      <c r="C43" s="22" t="s">
        <v>83</v>
      </c>
      <c r="D43" s="23" t="s">
        <v>30</v>
      </c>
      <c r="E43" s="18" t="s">
        <v>51</v>
      </c>
      <c r="F43" s="18" t="s">
        <v>52</v>
      </c>
      <c r="G43" s="47">
        <v>245.52</v>
      </c>
      <c r="H43" s="48">
        <f t="shared" si="3"/>
        <v>196.41600000000003</v>
      </c>
      <c r="I43" s="49">
        <f t="shared" si="0"/>
        <v>0</v>
      </c>
      <c r="J43" s="50">
        <f t="shared" si="4"/>
        <v>184.14000000000001</v>
      </c>
      <c r="K43" s="52"/>
      <c r="L43" s="51">
        <f t="shared" si="5"/>
        <v>171.864</v>
      </c>
      <c r="M43" s="11"/>
      <c r="N43" s="93" t="s">
        <v>348</v>
      </c>
      <c r="O43" s="10"/>
      <c r="P43" s="13"/>
    </row>
    <row r="44" spans="1:16" ht="61.5" customHeight="1" x14ac:dyDescent="0.25">
      <c r="A44" s="3"/>
      <c r="B44" s="19" t="s">
        <v>234</v>
      </c>
      <c r="C44" s="22" t="s">
        <v>84</v>
      </c>
      <c r="D44" s="23" t="s">
        <v>31</v>
      </c>
      <c r="E44" s="18" t="s">
        <v>51</v>
      </c>
      <c r="F44" s="18" t="s">
        <v>52</v>
      </c>
      <c r="G44" s="47">
        <v>196.416</v>
      </c>
      <c r="H44" s="48">
        <f t="shared" si="3"/>
        <v>157.1328</v>
      </c>
      <c r="I44" s="49">
        <f t="shared" si="0"/>
        <v>0</v>
      </c>
      <c r="J44" s="50">
        <f t="shared" si="4"/>
        <v>147.31200000000001</v>
      </c>
      <c r="K44" s="49">
        <f t="shared" si="1"/>
        <v>0</v>
      </c>
      <c r="L44" s="51">
        <f t="shared" si="5"/>
        <v>137.49119999999999</v>
      </c>
      <c r="M44" s="8">
        <f t="shared" si="2"/>
        <v>0</v>
      </c>
      <c r="N44" s="93">
        <v>30</v>
      </c>
      <c r="O44" s="10"/>
      <c r="P44" s="13"/>
    </row>
    <row r="45" spans="1:16" ht="61.5" customHeight="1" x14ac:dyDescent="0.25">
      <c r="A45" s="3"/>
      <c r="B45" s="19" t="s">
        <v>235</v>
      </c>
      <c r="C45" s="22" t="s">
        <v>85</v>
      </c>
      <c r="D45" s="23" t="s">
        <v>186</v>
      </c>
      <c r="E45" s="18" t="s">
        <v>51</v>
      </c>
      <c r="F45" s="18" t="s">
        <v>52</v>
      </c>
      <c r="G45" s="47">
        <v>196.416</v>
      </c>
      <c r="H45" s="48">
        <f t="shared" si="3"/>
        <v>157.1328</v>
      </c>
      <c r="I45" s="49">
        <f t="shared" si="0"/>
        <v>0</v>
      </c>
      <c r="J45" s="50">
        <f t="shared" si="4"/>
        <v>147.31200000000001</v>
      </c>
      <c r="K45" s="49">
        <f t="shared" si="1"/>
        <v>0</v>
      </c>
      <c r="L45" s="51">
        <f t="shared" si="5"/>
        <v>137.49119999999999</v>
      </c>
      <c r="M45" s="8">
        <f>L45*O45</f>
        <v>0</v>
      </c>
      <c r="N45" s="93">
        <v>19</v>
      </c>
      <c r="O45" s="10"/>
      <c r="P45" s="13"/>
    </row>
    <row r="46" spans="1:16" ht="61.5" customHeight="1" x14ac:dyDescent="0.25">
      <c r="A46" s="3"/>
      <c r="B46" s="19" t="s">
        <v>236</v>
      </c>
      <c r="C46" s="22" t="s">
        <v>86</v>
      </c>
      <c r="D46" s="23" t="s">
        <v>189</v>
      </c>
      <c r="E46" s="18" t="s">
        <v>51</v>
      </c>
      <c r="F46" s="18" t="s">
        <v>52</v>
      </c>
      <c r="G46" s="47">
        <v>212.976</v>
      </c>
      <c r="H46" s="48">
        <f t="shared" si="3"/>
        <v>170.38080000000002</v>
      </c>
      <c r="I46" s="49">
        <f t="shared" si="0"/>
        <v>0</v>
      </c>
      <c r="J46" s="50">
        <f t="shared" si="4"/>
        <v>159.732</v>
      </c>
      <c r="K46" s="49">
        <f t="shared" si="1"/>
        <v>0</v>
      </c>
      <c r="L46" s="51">
        <f t="shared" si="5"/>
        <v>149.08319999999998</v>
      </c>
      <c r="M46" s="8">
        <f t="shared" si="2"/>
        <v>0</v>
      </c>
      <c r="N46" s="93">
        <v>20</v>
      </c>
      <c r="O46" s="10"/>
      <c r="P46" s="13"/>
    </row>
    <row r="47" spans="1:16" ht="61.5" customHeight="1" x14ac:dyDescent="0.25">
      <c r="A47" s="3"/>
      <c r="B47" s="19" t="s">
        <v>237</v>
      </c>
      <c r="C47" s="22" t="s">
        <v>87</v>
      </c>
      <c r="D47" s="23" t="s">
        <v>32</v>
      </c>
      <c r="E47" s="18" t="s">
        <v>51</v>
      </c>
      <c r="F47" s="18" t="s">
        <v>52</v>
      </c>
      <c r="G47" s="47">
        <v>212.976</v>
      </c>
      <c r="H47" s="48">
        <f t="shared" si="3"/>
        <v>170.38080000000002</v>
      </c>
      <c r="I47" s="49">
        <f t="shared" si="0"/>
        <v>0</v>
      </c>
      <c r="J47" s="50">
        <f t="shared" si="4"/>
        <v>159.732</v>
      </c>
      <c r="K47" s="49">
        <f t="shared" si="1"/>
        <v>0</v>
      </c>
      <c r="L47" s="51">
        <f t="shared" si="5"/>
        <v>149.08319999999998</v>
      </c>
      <c r="M47" s="8">
        <f t="shared" si="2"/>
        <v>0</v>
      </c>
      <c r="N47" s="93">
        <v>21</v>
      </c>
      <c r="O47" s="10"/>
      <c r="P47" s="13"/>
    </row>
    <row r="48" spans="1:16" ht="61.5" customHeight="1" x14ac:dyDescent="0.25">
      <c r="A48" s="3"/>
      <c r="B48" s="19" t="s">
        <v>238</v>
      </c>
      <c r="C48" s="22" t="s">
        <v>88</v>
      </c>
      <c r="D48" s="23" t="s">
        <v>33</v>
      </c>
      <c r="E48" s="18" t="s">
        <v>51</v>
      </c>
      <c r="F48" s="18" t="s">
        <v>52</v>
      </c>
      <c r="G48" s="47">
        <v>212.976</v>
      </c>
      <c r="H48" s="48">
        <f t="shared" si="3"/>
        <v>170.38080000000002</v>
      </c>
      <c r="I48" s="49">
        <f t="shared" si="0"/>
        <v>0</v>
      </c>
      <c r="J48" s="50">
        <f t="shared" si="4"/>
        <v>159.732</v>
      </c>
      <c r="K48" s="49">
        <f t="shared" si="1"/>
        <v>0</v>
      </c>
      <c r="L48" s="51">
        <f t="shared" si="5"/>
        <v>149.08319999999998</v>
      </c>
      <c r="M48" s="8">
        <f t="shared" si="2"/>
        <v>0</v>
      </c>
      <c r="N48" s="93">
        <v>12</v>
      </c>
      <c r="O48" s="10"/>
      <c r="P48" s="13"/>
    </row>
    <row r="49" spans="1:16" ht="61.5" customHeight="1" x14ac:dyDescent="0.25">
      <c r="A49" s="3"/>
      <c r="B49" s="19" t="s">
        <v>239</v>
      </c>
      <c r="C49" s="22" t="s">
        <v>89</v>
      </c>
      <c r="D49" s="23" t="s">
        <v>191</v>
      </c>
      <c r="E49" s="18" t="s">
        <v>51</v>
      </c>
      <c r="F49" s="18" t="s">
        <v>52</v>
      </c>
      <c r="G49" s="47">
        <v>212.976</v>
      </c>
      <c r="H49" s="48">
        <f t="shared" si="3"/>
        <v>170.38080000000002</v>
      </c>
      <c r="I49" s="49">
        <f t="shared" si="0"/>
        <v>0</v>
      </c>
      <c r="J49" s="50">
        <f t="shared" si="4"/>
        <v>159.732</v>
      </c>
      <c r="K49" s="49">
        <f t="shared" si="1"/>
        <v>0</v>
      </c>
      <c r="L49" s="51">
        <f t="shared" si="5"/>
        <v>149.08319999999998</v>
      </c>
      <c r="M49" s="8">
        <f t="shared" si="2"/>
        <v>0</v>
      </c>
      <c r="N49" s="93">
        <v>28</v>
      </c>
      <c r="O49" s="10"/>
      <c r="P49" s="13"/>
    </row>
    <row r="50" spans="1:16" ht="61.5" customHeight="1" x14ac:dyDescent="0.25">
      <c r="A50" s="3"/>
      <c r="B50" s="19" t="s">
        <v>240</v>
      </c>
      <c r="C50" s="22" t="s">
        <v>90</v>
      </c>
      <c r="D50" s="23" t="s">
        <v>190</v>
      </c>
      <c r="E50" s="18" t="s">
        <v>51</v>
      </c>
      <c r="F50" s="18" t="s">
        <v>52</v>
      </c>
      <c r="G50" s="47">
        <v>932.68799999999999</v>
      </c>
      <c r="H50" s="48">
        <f t="shared" si="3"/>
        <v>746.15039999999999</v>
      </c>
      <c r="I50" s="49">
        <f t="shared" si="0"/>
        <v>0</v>
      </c>
      <c r="J50" s="50">
        <f t="shared" si="4"/>
        <v>699.51599999999996</v>
      </c>
      <c r="K50" s="49">
        <f t="shared" si="1"/>
        <v>0</v>
      </c>
      <c r="L50" s="51">
        <f t="shared" si="5"/>
        <v>652.88159999999993</v>
      </c>
      <c r="M50" s="8">
        <f t="shared" si="2"/>
        <v>0</v>
      </c>
      <c r="N50" s="93">
        <v>20</v>
      </c>
      <c r="O50" s="10"/>
      <c r="P50" s="13"/>
    </row>
    <row r="51" spans="1:16" ht="61.5" customHeight="1" x14ac:dyDescent="0.25">
      <c r="A51" s="3"/>
      <c r="B51" s="19" t="s">
        <v>241</v>
      </c>
      <c r="C51" s="22" t="s">
        <v>91</v>
      </c>
      <c r="D51" s="23" t="s">
        <v>34</v>
      </c>
      <c r="E51" s="18" t="s">
        <v>51</v>
      </c>
      <c r="F51" s="18" t="s">
        <v>52</v>
      </c>
      <c r="G51" s="47">
        <v>212.976</v>
      </c>
      <c r="H51" s="48">
        <f t="shared" si="3"/>
        <v>170.38080000000002</v>
      </c>
      <c r="I51" s="49">
        <f t="shared" si="0"/>
        <v>0</v>
      </c>
      <c r="J51" s="50">
        <f t="shared" si="4"/>
        <v>159.732</v>
      </c>
      <c r="K51" s="49">
        <f t="shared" si="1"/>
        <v>0</v>
      </c>
      <c r="L51" s="51">
        <f t="shared" si="5"/>
        <v>149.08319999999998</v>
      </c>
      <c r="M51" s="8">
        <f t="shared" si="2"/>
        <v>0</v>
      </c>
      <c r="N51" s="93">
        <v>28</v>
      </c>
      <c r="O51" s="10"/>
      <c r="P51" s="13"/>
    </row>
    <row r="52" spans="1:16" ht="61.5" customHeight="1" x14ac:dyDescent="0.25">
      <c r="A52" s="3"/>
      <c r="B52" s="19" t="s">
        <v>242</v>
      </c>
      <c r="C52" s="22" t="s">
        <v>92</v>
      </c>
      <c r="D52" s="23" t="s">
        <v>35</v>
      </c>
      <c r="E52" s="18" t="s">
        <v>51</v>
      </c>
      <c r="F52" s="18" t="s">
        <v>52</v>
      </c>
      <c r="G52" s="47">
        <v>932.68799999999999</v>
      </c>
      <c r="H52" s="48">
        <f t="shared" si="3"/>
        <v>746.15039999999999</v>
      </c>
      <c r="I52" s="49">
        <f t="shared" si="0"/>
        <v>0</v>
      </c>
      <c r="J52" s="50">
        <f t="shared" si="4"/>
        <v>699.51599999999996</v>
      </c>
      <c r="K52" s="49">
        <f t="shared" si="1"/>
        <v>0</v>
      </c>
      <c r="L52" s="51">
        <f t="shared" si="5"/>
        <v>652.88159999999993</v>
      </c>
      <c r="M52" s="8">
        <f t="shared" si="2"/>
        <v>0</v>
      </c>
      <c r="N52" s="93">
        <v>18</v>
      </c>
      <c r="O52" s="10"/>
      <c r="P52" s="13"/>
    </row>
    <row r="53" spans="1:16" ht="61.5" customHeight="1" x14ac:dyDescent="0.25">
      <c r="A53" s="3"/>
      <c r="B53" s="19" t="s">
        <v>243</v>
      </c>
      <c r="C53" s="22" t="s">
        <v>93</v>
      </c>
      <c r="D53" s="23" t="s">
        <v>36</v>
      </c>
      <c r="E53" s="18" t="s">
        <v>51</v>
      </c>
      <c r="F53" s="18" t="s">
        <v>52</v>
      </c>
      <c r="G53" s="47">
        <v>848.01599999999996</v>
      </c>
      <c r="H53" s="48">
        <f t="shared" si="3"/>
        <v>678.41280000000006</v>
      </c>
      <c r="I53" s="49">
        <f t="shared" si="0"/>
        <v>0</v>
      </c>
      <c r="J53" s="50">
        <f t="shared" si="4"/>
        <v>636.01199999999994</v>
      </c>
      <c r="K53" s="49">
        <f t="shared" si="1"/>
        <v>0</v>
      </c>
      <c r="L53" s="51">
        <f t="shared" si="5"/>
        <v>593.61119999999994</v>
      </c>
      <c r="M53" s="8">
        <f t="shared" si="2"/>
        <v>0</v>
      </c>
      <c r="N53" s="93">
        <v>12</v>
      </c>
      <c r="O53" s="10"/>
      <c r="P53" s="13"/>
    </row>
    <row r="54" spans="1:16" ht="61.5" customHeight="1" x14ac:dyDescent="0.25">
      <c r="A54" s="3"/>
      <c r="B54" s="19" t="s">
        <v>244</v>
      </c>
      <c r="C54" s="22" t="s">
        <v>94</v>
      </c>
      <c r="D54" s="23" t="s">
        <v>37</v>
      </c>
      <c r="E54" s="18" t="s">
        <v>51</v>
      </c>
      <c r="F54" s="18" t="s">
        <v>52</v>
      </c>
      <c r="G54" s="47">
        <v>180.14400000000001</v>
      </c>
      <c r="H54" s="48">
        <f t="shared" si="3"/>
        <v>144.11520000000002</v>
      </c>
      <c r="I54" s="49">
        <f t="shared" si="0"/>
        <v>0</v>
      </c>
      <c r="J54" s="50">
        <f t="shared" si="4"/>
        <v>135.108</v>
      </c>
      <c r="K54" s="49">
        <f t="shared" si="1"/>
        <v>0</v>
      </c>
      <c r="L54" s="51">
        <f t="shared" si="5"/>
        <v>126.10079999999999</v>
      </c>
      <c r="M54" s="8">
        <f t="shared" si="2"/>
        <v>0</v>
      </c>
      <c r="N54" s="93" t="s">
        <v>348</v>
      </c>
      <c r="O54" s="10"/>
      <c r="P54" s="13"/>
    </row>
    <row r="55" spans="1:16" ht="61.5" customHeight="1" x14ac:dyDescent="0.25">
      <c r="A55" s="3"/>
      <c r="B55" s="19" t="s">
        <v>245</v>
      </c>
      <c r="C55" s="22" t="s">
        <v>95</v>
      </c>
      <c r="D55" s="23" t="s">
        <v>38</v>
      </c>
      <c r="E55" s="18" t="s">
        <v>51</v>
      </c>
      <c r="F55" s="18" t="s">
        <v>52</v>
      </c>
      <c r="G55" s="47">
        <v>196.416</v>
      </c>
      <c r="H55" s="48">
        <f t="shared" si="3"/>
        <v>157.1328</v>
      </c>
      <c r="I55" s="49">
        <f t="shared" si="0"/>
        <v>0</v>
      </c>
      <c r="J55" s="50">
        <f t="shared" si="4"/>
        <v>147.31200000000001</v>
      </c>
      <c r="K55" s="49">
        <f t="shared" si="1"/>
        <v>0</v>
      </c>
      <c r="L55" s="51">
        <f t="shared" si="5"/>
        <v>137.49119999999999</v>
      </c>
      <c r="M55" s="8">
        <f t="shared" si="2"/>
        <v>0</v>
      </c>
      <c r="N55" s="93">
        <v>7</v>
      </c>
      <c r="O55" s="10"/>
      <c r="P55" s="13"/>
    </row>
    <row r="56" spans="1:16" ht="61.5" customHeight="1" x14ac:dyDescent="0.25">
      <c r="A56" s="3"/>
      <c r="B56" s="19" t="s">
        <v>246</v>
      </c>
      <c r="C56" s="22" t="s">
        <v>96</v>
      </c>
      <c r="D56" s="23" t="s">
        <v>40</v>
      </c>
      <c r="E56" s="18" t="s">
        <v>51</v>
      </c>
      <c r="F56" s="18" t="s">
        <v>52</v>
      </c>
      <c r="G56" s="47">
        <v>180.14400000000001</v>
      </c>
      <c r="H56" s="48">
        <f t="shared" si="3"/>
        <v>144.11520000000002</v>
      </c>
      <c r="I56" s="49">
        <f t="shared" si="0"/>
        <v>0</v>
      </c>
      <c r="J56" s="50">
        <f t="shared" si="4"/>
        <v>135.108</v>
      </c>
      <c r="K56" s="49">
        <f t="shared" si="1"/>
        <v>0</v>
      </c>
      <c r="L56" s="51">
        <f t="shared" si="5"/>
        <v>126.10079999999999</v>
      </c>
      <c r="M56" s="8">
        <f t="shared" si="2"/>
        <v>0</v>
      </c>
      <c r="N56" s="93">
        <v>34</v>
      </c>
      <c r="O56" s="10"/>
      <c r="P56" s="13"/>
    </row>
    <row r="57" spans="1:16" ht="61.5" customHeight="1" x14ac:dyDescent="0.25">
      <c r="A57" s="3"/>
      <c r="B57" s="19" t="s">
        <v>247</v>
      </c>
      <c r="C57" s="22" t="s">
        <v>97</v>
      </c>
      <c r="D57" s="23" t="s">
        <v>187</v>
      </c>
      <c r="E57" s="18" t="s">
        <v>51</v>
      </c>
      <c r="F57" s="18" t="s">
        <v>52</v>
      </c>
      <c r="G57" s="47">
        <v>212.976</v>
      </c>
      <c r="H57" s="48">
        <f t="shared" si="3"/>
        <v>170.38080000000002</v>
      </c>
      <c r="I57" s="49">
        <f t="shared" si="0"/>
        <v>0</v>
      </c>
      <c r="J57" s="50">
        <f t="shared" si="4"/>
        <v>159.732</v>
      </c>
      <c r="K57" s="49">
        <f t="shared" si="1"/>
        <v>0</v>
      </c>
      <c r="L57" s="51">
        <f t="shared" si="5"/>
        <v>149.08319999999998</v>
      </c>
      <c r="M57" s="8">
        <f t="shared" si="2"/>
        <v>0</v>
      </c>
      <c r="N57" s="93">
        <v>25</v>
      </c>
      <c r="O57" s="10"/>
      <c r="P57" s="13"/>
    </row>
    <row r="58" spans="1:16" ht="61.5" customHeight="1" x14ac:dyDescent="0.25">
      <c r="A58" s="3"/>
      <c r="B58" s="19" t="s">
        <v>248</v>
      </c>
      <c r="C58" s="22" t="s">
        <v>98</v>
      </c>
      <c r="D58" s="23" t="s">
        <v>41</v>
      </c>
      <c r="E58" s="18" t="s">
        <v>51</v>
      </c>
      <c r="F58" s="18" t="s">
        <v>52</v>
      </c>
      <c r="G58" s="47">
        <v>212.976</v>
      </c>
      <c r="H58" s="48">
        <f t="shared" si="3"/>
        <v>170.38080000000002</v>
      </c>
      <c r="I58" s="49">
        <f t="shared" si="0"/>
        <v>0</v>
      </c>
      <c r="J58" s="50">
        <f t="shared" si="4"/>
        <v>159.732</v>
      </c>
      <c r="K58" s="49">
        <f t="shared" si="1"/>
        <v>0</v>
      </c>
      <c r="L58" s="51">
        <f t="shared" si="5"/>
        <v>149.08319999999998</v>
      </c>
      <c r="M58" s="8">
        <f t="shared" si="2"/>
        <v>0</v>
      </c>
      <c r="N58" s="93">
        <v>24</v>
      </c>
      <c r="O58" s="10"/>
      <c r="P58" s="13"/>
    </row>
    <row r="59" spans="1:16" ht="61.5" customHeight="1" x14ac:dyDescent="0.25">
      <c r="A59" s="3"/>
      <c r="B59" s="19" t="s">
        <v>249</v>
      </c>
      <c r="C59" s="22" t="s">
        <v>99</v>
      </c>
      <c r="D59" s="23" t="s">
        <v>42</v>
      </c>
      <c r="E59" s="18" t="s">
        <v>51</v>
      </c>
      <c r="F59" s="18" t="s">
        <v>52</v>
      </c>
      <c r="G59" s="47">
        <v>212.976</v>
      </c>
      <c r="H59" s="48">
        <f t="shared" si="3"/>
        <v>170.38080000000002</v>
      </c>
      <c r="I59" s="49">
        <f t="shared" si="0"/>
        <v>0</v>
      </c>
      <c r="J59" s="50">
        <f t="shared" si="4"/>
        <v>159.732</v>
      </c>
      <c r="K59" s="49">
        <f t="shared" si="1"/>
        <v>0</v>
      </c>
      <c r="L59" s="51">
        <f t="shared" si="5"/>
        <v>149.08319999999998</v>
      </c>
      <c r="M59" s="8">
        <f t="shared" si="2"/>
        <v>0</v>
      </c>
      <c r="N59" s="93">
        <v>16</v>
      </c>
      <c r="O59" s="10"/>
      <c r="P59" s="13"/>
    </row>
    <row r="60" spans="1:16" ht="61.5" customHeight="1" x14ac:dyDescent="0.25">
      <c r="A60" s="3"/>
      <c r="B60" s="19" t="s">
        <v>250</v>
      </c>
      <c r="C60" s="22" t="s">
        <v>100</v>
      </c>
      <c r="D60" s="23" t="s">
        <v>188</v>
      </c>
      <c r="E60" s="18" t="s">
        <v>51</v>
      </c>
      <c r="F60" s="18" t="s">
        <v>52</v>
      </c>
      <c r="G60" s="47">
        <v>212.976</v>
      </c>
      <c r="H60" s="48">
        <f t="shared" si="3"/>
        <v>170.38080000000002</v>
      </c>
      <c r="I60" s="49">
        <f t="shared" si="0"/>
        <v>0</v>
      </c>
      <c r="J60" s="50">
        <f t="shared" si="4"/>
        <v>159.732</v>
      </c>
      <c r="K60" s="49">
        <f t="shared" si="1"/>
        <v>0</v>
      </c>
      <c r="L60" s="51">
        <f t="shared" si="5"/>
        <v>149.08319999999998</v>
      </c>
      <c r="M60" s="8">
        <f t="shared" si="2"/>
        <v>0</v>
      </c>
      <c r="N60" s="93" t="s">
        <v>348</v>
      </c>
      <c r="O60" s="10"/>
      <c r="P60" s="13"/>
    </row>
    <row r="61" spans="1:16" ht="61.5" customHeight="1" x14ac:dyDescent="0.25">
      <c r="A61" s="3"/>
      <c r="B61" s="19" t="s">
        <v>251</v>
      </c>
      <c r="C61" s="22" t="s">
        <v>101</v>
      </c>
      <c r="D61" s="23" t="s">
        <v>43</v>
      </c>
      <c r="E61" s="18" t="s">
        <v>51</v>
      </c>
      <c r="F61" s="18" t="s">
        <v>52</v>
      </c>
      <c r="G61" s="47">
        <v>212.976</v>
      </c>
      <c r="H61" s="48">
        <f t="shared" si="3"/>
        <v>170.38080000000002</v>
      </c>
      <c r="I61" s="49">
        <f t="shared" si="0"/>
        <v>0</v>
      </c>
      <c r="J61" s="50">
        <f t="shared" si="4"/>
        <v>159.732</v>
      </c>
      <c r="K61" s="49">
        <f t="shared" si="1"/>
        <v>0</v>
      </c>
      <c r="L61" s="51">
        <f t="shared" si="5"/>
        <v>149.08319999999998</v>
      </c>
      <c r="M61" s="8">
        <f t="shared" si="2"/>
        <v>0</v>
      </c>
      <c r="N61" s="93">
        <v>30</v>
      </c>
      <c r="O61" s="10"/>
      <c r="P61" s="13"/>
    </row>
    <row r="62" spans="1:16" ht="61.5" customHeight="1" x14ac:dyDescent="0.25">
      <c r="A62" s="3"/>
      <c r="B62" s="19" t="s">
        <v>252</v>
      </c>
      <c r="C62" s="22" t="s">
        <v>102</v>
      </c>
      <c r="D62" s="23" t="s">
        <v>44</v>
      </c>
      <c r="E62" s="18" t="s">
        <v>51</v>
      </c>
      <c r="F62" s="18" t="s">
        <v>52</v>
      </c>
      <c r="G62" s="47">
        <v>212.976</v>
      </c>
      <c r="H62" s="48">
        <f t="shared" si="3"/>
        <v>170.38080000000002</v>
      </c>
      <c r="I62" s="49">
        <f t="shared" si="0"/>
        <v>0</v>
      </c>
      <c r="J62" s="50">
        <f t="shared" si="4"/>
        <v>159.732</v>
      </c>
      <c r="K62" s="49">
        <f t="shared" si="1"/>
        <v>0</v>
      </c>
      <c r="L62" s="51">
        <f t="shared" si="5"/>
        <v>149.08319999999998</v>
      </c>
      <c r="M62" s="8">
        <f t="shared" si="2"/>
        <v>0</v>
      </c>
      <c r="N62" s="93">
        <v>26</v>
      </c>
      <c r="O62" s="10"/>
      <c r="P62" s="13"/>
    </row>
    <row r="63" spans="1:16" ht="61.5" customHeight="1" x14ac:dyDescent="0.25">
      <c r="A63" s="3"/>
      <c r="B63" s="19" t="s">
        <v>253</v>
      </c>
      <c r="C63" s="22" t="s">
        <v>103</v>
      </c>
      <c r="D63" s="23" t="s">
        <v>45</v>
      </c>
      <c r="E63" s="18" t="s">
        <v>51</v>
      </c>
      <c r="F63" s="18" t="s">
        <v>52</v>
      </c>
      <c r="G63" s="47">
        <v>180.14400000000001</v>
      </c>
      <c r="H63" s="48">
        <f t="shared" si="3"/>
        <v>144.11520000000002</v>
      </c>
      <c r="I63" s="49">
        <f t="shared" si="0"/>
        <v>0</v>
      </c>
      <c r="J63" s="50">
        <f t="shared" si="4"/>
        <v>135.108</v>
      </c>
      <c r="K63" s="49">
        <f t="shared" si="1"/>
        <v>0</v>
      </c>
      <c r="L63" s="51">
        <f t="shared" si="5"/>
        <v>126.10079999999999</v>
      </c>
      <c r="M63" s="8">
        <f t="shared" si="2"/>
        <v>0</v>
      </c>
      <c r="N63" s="93">
        <v>20</v>
      </c>
      <c r="O63" s="10"/>
      <c r="P63" s="13"/>
    </row>
    <row r="64" spans="1:16" ht="61.5" customHeight="1" x14ac:dyDescent="0.25">
      <c r="A64" s="3"/>
      <c r="B64" s="19" t="s">
        <v>254</v>
      </c>
      <c r="C64" s="22" t="s">
        <v>104</v>
      </c>
      <c r="D64" s="23" t="s">
        <v>46</v>
      </c>
      <c r="E64" s="18" t="s">
        <v>51</v>
      </c>
      <c r="F64" s="18" t="s">
        <v>52</v>
      </c>
      <c r="G64" s="47">
        <v>212.976</v>
      </c>
      <c r="H64" s="48">
        <f t="shared" si="3"/>
        <v>170.38080000000002</v>
      </c>
      <c r="I64" s="49">
        <f t="shared" si="0"/>
        <v>0</v>
      </c>
      <c r="J64" s="50">
        <f t="shared" si="4"/>
        <v>159.732</v>
      </c>
      <c r="K64" s="49">
        <f t="shared" si="1"/>
        <v>0</v>
      </c>
      <c r="L64" s="51">
        <f t="shared" si="5"/>
        <v>149.08319999999998</v>
      </c>
      <c r="M64" s="8">
        <f t="shared" si="2"/>
        <v>0</v>
      </c>
      <c r="N64" s="93">
        <v>10</v>
      </c>
      <c r="O64" s="10"/>
      <c r="P64" s="13"/>
    </row>
    <row r="65" spans="1:16" ht="61.5" customHeight="1" x14ac:dyDescent="0.25">
      <c r="A65" s="3"/>
      <c r="B65" s="19" t="s">
        <v>255</v>
      </c>
      <c r="C65" s="22" t="s">
        <v>105</v>
      </c>
      <c r="D65" s="23" t="s">
        <v>47</v>
      </c>
      <c r="E65" s="18" t="s">
        <v>51</v>
      </c>
      <c r="F65" s="18" t="s">
        <v>52</v>
      </c>
      <c r="G65" s="47">
        <v>208.65600000000001</v>
      </c>
      <c r="H65" s="48">
        <f t="shared" si="3"/>
        <v>166.9248</v>
      </c>
      <c r="I65" s="49">
        <f t="shared" si="0"/>
        <v>0</v>
      </c>
      <c r="J65" s="50">
        <f t="shared" si="4"/>
        <v>156.49200000000002</v>
      </c>
      <c r="K65" s="49">
        <f t="shared" si="1"/>
        <v>0</v>
      </c>
      <c r="L65" s="51">
        <f t="shared" si="5"/>
        <v>146.0592</v>
      </c>
      <c r="M65" s="8">
        <f t="shared" si="2"/>
        <v>0</v>
      </c>
      <c r="N65" s="93">
        <v>25</v>
      </c>
      <c r="O65" s="10"/>
      <c r="P65" s="13"/>
    </row>
    <row r="66" spans="1:16" ht="61.5" customHeight="1" x14ac:dyDescent="0.25">
      <c r="A66" s="3"/>
      <c r="B66" s="19" t="s">
        <v>256</v>
      </c>
      <c r="C66" s="22" t="s">
        <v>106</v>
      </c>
      <c r="D66" s="24" t="s">
        <v>118</v>
      </c>
      <c r="E66" s="18" t="s">
        <v>51</v>
      </c>
      <c r="F66" s="18" t="s">
        <v>52</v>
      </c>
      <c r="G66" s="47">
        <v>188.64</v>
      </c>
      <c r="H66" s="48">
        <f t="shared" si="3"/>
        <v>150.91200000000001</v>
      </c>
      <c r="I66" s="49">
        <f t="shared" si="0"/>
        <v>0</v>
      </c>
      <c r="J66" s="50">
        <f t="shared" si="4"/>
        <v>141.47999999999999</v>
      </c>
      <c r="K66" s="49">
        <f t="shared" si="1"/>
        <v>0</v>
      </c>
      <c r="L66" s="51">
        <f t="shared" si="5"/>
        <v>132.04799999999997</v>
      </c>
      <c r="M66" s="8">
        <f t="shared" si="2"/>
        <v>0</v>
      </c>
      <c r="N66" s="93" t="s">
        <v>348</v>
      </c>
      <c r="O66" s="10"/>
      <c r="P66" s="13"/>
    </row>
    <row r="67" spans="1:16" ht="61.5" customHeight="1" x14ac:dyDescent="0.25">
      <c r="A67" s="3"/>
      <c r="B67" s="19" t="s">
        <v>257</v>
      </c>
      <c r="C67" s="22" t="s">
        <v>107</v>
      </c>
      <c r="D67" s="23" t="s">
        <v>117</v>
      </c>
      <c r="E67" s="18" t="s">
        <v>51</v>
      </c>
      <c r="F67" s="18" t="s">
        <v>52</v>
      </c>
      <c r="G67" s="47">
        <v>226.08</v>
      </c>
      <c r="H67" s="48">
        <f t="shared" si="3"/>
        <v>180.86400000000003</v>
      </c>
      <c r="I67" s="49">
        <f t="shared" si="0"/>
        <v>0</v>
      </c>
      <c r="J67" s="50">
        <f t="shared" si="4"/>
        <v>169.56</v>
      </c>
      <c r="K67" s="49">
        <f t="shared" si="1"/>
        <v>0</v>
      </c>
      <c r="L67" s="51">
        <f t="shared" si="5"/>
        <v>158.256</v>
      </c>
      <c r="M67" s="8">
        <f t="shared" si="2"/>
        <v>0</v>
      </c>
      <c r="N67" s="93">
        <v>45</v>
      </c>
      <c r="O67" s="10"/>
      <c r="P67" s="13"/>
    </row>
    <row r="68" spans="1:16" ht="61.5" customHeight="1" x14ac:dyDescent="0.25">
      <c r="A68" s="3"/>
      <c r="B68" s="19" t="s">
        <v>258</v>
      </c>
      <c r="C68" s="22" t="s">
        <v>108</v>
      </c>
      <c r="D68" s="23" t="s">
        <v>119</v>
      </c>
      <c r="E68" s="18" t="s">
        <v>51</v>
      </c>
      <c r="F68" s="18" t="s">
        <v>52</v>
      </c>
      <c r="G68" s="47">
        <v>267.83999999999997</v>
      </c>
      <c r="H68" s="48">
        <f t="shared" si="3"/>
        <v>214.27199999999999</v>
      </c>
      <c r="I68" s="49">
        <f t="shared" si="0"/>
        <v>0</v>
      </c>
      <c r="J68" s="50">
        <f t="shared" si="4"/>
        <v>200.88</v>
      </c>
      <c r="K68" s="49">
        <f t="shared" si="1"/>
        <v>0</v>
      </c>
      <c r="L68" s="51">
        <f t="shared" si="5"/>
        <v>187.48799999999997</v>
      </c>
      <c r="M68" s="8">
        <f t="shared" si="2"/>
        <v>0</v>
      </c>
      <c r="N68" s="103" t="s">
        <v>348</v>
      </c>
      <c r="O68" s="10"/>
      <c r="P68" s="13"/>
    </row>
    <row r="69" spans="1:16" ht="61.5" customHeight="1" x14ac:dyDescent="0.25">
      <c r="A69" s="3"/>
      <c r="B69" s="19" t="s">
        <v>259</v>
      </c>
      <c r="C69" s="22" t="s">
        <v>109</v>
      </c>
      <c r="D69" s="23" t="s">
        <v>120</v>
      </c>
      <c r="E69" s="18" t="s">
        <v>51</v>
      </c>
      <c r="F69" s="18" t="s">
        <v>52</v>
      </c>
      <c r="G69" s="47">
        <v>226.36799999999999</v>
      </c>
      <c r="H69" s="48">
        <f t="shared" si="3"/>
        <v>181.09440000000001</v>
      </c>
      <c r="I69" s="49">
        <f t="shared" si="0"/>
        <v>0</v>
      </c>
      <c r="J69" s="50">
        <f t="shared" si="4"/>
        <v>169.77600000000001</v>
      </c>
      <c r="K69" s="49">
        <f t="shared" si="1"/>
        <v>0</v>
      </c>
      <c r="L69" s="51">
        <f t="shared" si="5"/>
        <v>158.45759999999999</v>
      </c>
      <c r="M69" s="8">
        <f>L69*O69</f>
        <v>0</v>
      </c>
      <c r="N69" s="93">
        <v>24</v>
      </c>
      <c r="O69" s="10"/>
      <c r="P69" s="13"/>
    </row>
    <row r="70" spans="1:16" ht="61.5" customHeight="1" x14ac:dyDescent="0.25">
      <c r="A70" s="3"/>
      <c r="B70" s="19" t="s">
        <v>260</v>
      </c>
      <c r="C70" s="22" t="s">
        <v>110</v>
      </c>
      <c r="D70" s="23" t="s">
        <v>121</v>
      </c>
      <c r="E70" s="18" t="s">
        <v>51</v>
      </c>
      <c r="F70" s="18" t="s">
        <v>52</v>
      </c>
      <c r="G70" s="47">
        <v>245.52</v>
      </c>
      <c r="H70" s="48">
        <f t="shared" si="3"/>
        <v>196.41600000000003</v>
      </c>
      <c r="I70" s="49">
        <f t="shared" si="0"/>
        <v>0</v>
      </c>
      <c r="J70" s="50">
        <f t="shared" si="4"/>
        <v>184.14000000000001</v>
      </c>
      <c r="K70" s="49">
        <f t="shared" si="1"/>
        <v>0</v>
      </c>
      <c r="L70" s="51">
        <f t="shared" si="5"/>
        <v>171.864</v>
      </c>
      <c r="M70" s="8">
        <f>L70*O70</f>
        <v>0</v>
      </c>
      <c r="N70" s="103" t="s">
        <v>348</v>
      </c>
      <c r="O70" s="10"/>
      <c r="P70" s="13"/>
    </row>
    <row r="71" spans="1:16" ht="61.5" customHeight="1" x14ac:dyDescent="0.25">
      <c r="A71" s="3"/>
      <c r="B71" s="19" t="s">
        <v>261</v>
      </c>
      <c r="C71" s="22" t="s">
        <v>111</v>
      </c>
      <c r="D71" s="23" t="s">
        <v>122</v>
      </c>
      <c r="E71" s="18" t="s">
        <v>51</v>
      </c>
      <c r="F71" s="18" t="s">
        <v>52</v>
      </c>
      <c r="G71" s="47">
        <v>245.52</v>
      </c>
      <c r="H71" s="48">
        <f t="shared" si="3"/>
        <v>196.41600000000003</v>
      </c>
      <c r="I71" s="49">
        <f t="shared" si="0"/>
        <v>0</v>
      </c>
      <c r="J71" s="50">
        <f t="shared" si="4"/>
        <v>184.14000000000001</v>
      </c>
      <c r="K71" s="49">
        <f t="shared" si="1"/>
        <v>0</v>
      </c>
      <c r="L71" s="51">
        <f t="shared" si="5"/>
        <v>171.864</v>
      </c>
      <c r="M71" s="8">
        <f>L71*O71</f>
        <v>0</v>
      </c>
      <c r="N71" s="93">
        <v>16</v>
      </c>
      <c r="O71" s="10"/>
      <c r="P71" s="13"/>
    </row>
    <row r="72" spans="1:16" ht="61.5" customHeight="1" x14ac:dyDescent="0.25">
      <c r="A72" s="3"/>
      <c r="B72" s="19" t="s">
        <v>262</v>
      </c>
      <c r="C72" s="22" t="s">
        <v>112</v>
      </c>
      <c r="D72" s="23" t="s">
        <v>123</v>
      </c>
      <c r="E72" s="18" t="s">
        <v>51</v>
      </c>
      <c r="F72" s="18" t="s">
        <v>52</v>
      </c>
      <c r="G72" s="47">
        <v>245.52</v>
      </c>
      <c r="H72" s="48">
        <f t="shared" si="3"/>
        <v>196.41600000000003</v>
      </c>
      <c r="I72" s="49">
        <f t="shared" si="0"/>
        <v>0</v>
      </c>
      <c r="J72" s="50">
        <f t="shared" si="4"/>
        <v>184.14000000000001</v>
      </c>
      <c r="K72" s="49">
        <f t="shared" si="1"/>
        <v>0</v>
      </c>
      <c r="L72" s="51">
        <f t="shared" si="5"/>
        <v>171.864</v>
      </c>
      <c r="M72" s="8">
        <f t="shared" ref="M72:M77" si="7">L72*O72</f>
        <v>0</v>
      </c>
      <c r="N72" s="93">
        <v>26</v>
      </c>
      <c r="O72" s="10"/>
      <c r="P72" s="13"/>
    </row>
    <row r="73" spans="1:16" ht="61.5" customHeight="1" x14ac:dyDescent="0.25">
      <c r="A73" s="3"/>
      <c r="B73" s="19" t="s">
        <v>263</v>
      </c>
      <c r="C73" s="22" t="s">
        <v>113</v>
      </c>
      <c r="D73" s="23" t="s">
        <v>124</v>
      </c>
      <c r="E73" s="18" t="s">
        <v>51</v>
      </c>
      <c r="F73" s="18" t="s">
        <v>52</v>
      </c>
      <c r="G73" s="47">
        <v>286.99200000000002</v>
      </c>
      <c r="H73" s="48">
        <f t="shared" si="3"/>
        <v>229.59360000000004</v>
      </c>
      <c r="I73" s="49">
        <f t="shared" si="0"/>
        <v>0</v>
      </c>
      <c r="J73" s="50">
        <f t="shared" si="4"/>
        <v>215.24400000000003</v>
      </c>
      <c r="K73" s="49">
        <f t="shared" si="1"/>
        <v>0</v>
      </c>
      <c r="L73" s="51">
        <f t="shared" si="5"/>
        <v>200.89439999999999</v>
      </c>
      <c r="M73" s="8">
        <f t="shared" si="7"/>
        <v>0</v>
      </c>
      <c r="N73" s="93">
        <v>16</v>
      </c>
      <c r="O73" s="10"/>
      <c r="P73" s="13"/>
    </row>
    <row r="74" spans="1:16" ht="61.5" customHeight="1" x14ac:dyDescent="0.25">
      <c r="A74" s="3"/>
      <c r="B74" s="19" t="s">
        <v>264</v>
      </c>
      <c r="C74" s="22" t="s">
        <v>114</v>
      </c>
      <c r="D74" s="23" t="s">
        <v>125</v>
      </c>
      <c r="E74" s="18" t="s">
        <v>51</v>
      </c>
      <c r="F74" s="18" t="s">
        <v>52</v>
      </c>
      <c r="G74" s="47">
        <v>229.24799999999999</v>
      </c>
      <c r="H74" s="48">
        <f t="shared" si="3"/>
        <v>183.39840000000001</v>
      </c>
      <c r="I74" s="49">
        <f t="shared" si="0"/>
        <v>0</v>
      </c>
      <c r="J74" s="50">
        <f t="shared" si="4"/>
        <v>171.93599999999998</v>
      </c>
      <c r="K74" s="49">
        <f t="shared" si="1"/>
        <v>0</v>
      </c>
      <c r="L74" s="51">
        <f t="shared" si="5"/>
        <v>160.47359999999998</v>
      </c>
      <c r="M74" s="8">
        <f t="shared" si="7"/>
        <v>0</v>
      </c>
      <c r="N74" s="93">
        <v>11</v>
      </c>
      <c r="O74" s="10"/>
      <c r="P74" s="13"/>
    </row>
    <row r="75" spans="1:16" ht="61.5" customHeight="1" x14ac:dyDescent="0.25">
      <c r="A75" s="3"/>
      <c r="B75" s="19" t="s">
        <v>265</v>
      </c>
      <c r="C75" s="22" t="s">
        <v>115</v>
      </c>
      <c r="D75" s="23" t="s">
        <v>126</v>
      </c>
      <c r="E75" s="18" t="s">
        <v>51</v>
      </c>
      <c r="F75" s="18" t="s">
        <v>52</v>
      </c>
      <c r="G75" s="47">
        <v>229.24799999999999</v>
      </c>
      <c r="H75" s="48">
        <f t="shared" si="3"/>
        <v>183.39840000000001</v>
      </c>
      <c r="I75" s="49">
        <f t="shared" si="0"/>
        <v>0</v>
      </c>
      <c r="J75" s="50">
        <f t="shared" si="4"/>
        <v>171.93599999999998</v>
      </c>
      <c r="K75" s="49">
        <f t="shared" si="1"/>
        <v>0</v>
      </c>
      <c r="L75" s="51">
        <f t="shared" si="5"/>
        <v>160.47359999999998</v>
      </c>
      <c r="M75" s="8">
        <f t="shared" si="7"/>
        <v>0</v>
      </c>
      <c r="N75" s="93">
        <v>14</v>
      </c>
      <c r="O75" s="10"/>
      <c r="P75" s="13"/>
    </row>
    <row r="76" spans="1:16" ht="61.5" customHeight="1" x14ac:dyDescent="0.25">
      <c r="A76" s="3"/>
      <c r="B76" s="19" t="s">
        <v>266</v>
      </c>
      <c r="C76" s="22" t="s">
        <v>116</v>
      </c>
      <c r="D76" s="23" t="s">
        <v>127</v>
      </c>
      <c r="E76" s="18" t="s">
        <v>51</v>
      </c>
      <c r="F76" s="18" t="s">
        <v>52</v>
      </c>
      <c r="G76" s="47">
        <v>229.24799999999999</v>
      </c>
      <c r="H76" s="48">
        <f t="shared" si="3"/>
        <v>183.39840000000001</v>
      </c>
      <c r="I76" s="49">
        <f t="shared" si="0"/>
        <v>0</v>
      </c>
      <c r="J76" s="50">
        <f t="shared" si="4"/>
        <v>171.93599999999998</v>
      </c>
      <c r="K76" s="49">
        <f t="shared" si="1"/>
        <v>0</v>
      </c>
      <c r="L76" s="51">
        <f t="shared" si="5"/>
        <v>160.47359999999998</v>
      </c>
      <c r="M76" s="8">
        <f t="shared" si="7"/>
        <v>0</v>
      </c>
      <c r="N76" s="93">
        <v>28</v>
      </c>
      <c r="O76" s="10"/>
      <c r="P76" s="13"/>
    </row>
    <row r="77" spans="1:16" ht="61.5" customHeight="1" x14ac:dyDescent="0.25">
      <c r="A77" s="3"/>
      <c r="B77" s="19" t="s">
        <v>267</v>
      </c>
      <c r="C77" s="22">
        <v>1024</v>
      </c>
      <c r="D77" s="23" t="s">
        <v>128</v>
      </c>
      <c r="E77" s="18" t="s">
        <v>51</v>
      </c>
      <c r="F77" s="18" t="s">
        <v>52</v>
      </c>
      <c r="G77" s="47">
        <v>258.62400000000002</v>
      </c>
      <c r="H77" s="48">
        <f t="shared" si="3"/>
        <v>206.89920000000004</v>
      </c>
      <c r="I77" s="49">
        <f t="shared" si="0"/>
        <v>0</v>
      </c>
      <c r="J77" s="50">
        <f t="shared" si="4"/>
        <v>193.96800000000002</v>
      </c>
      <c r="K77" s="49">
        <f t="shared" ref="K77:K140" si="8">J77*O77</f>
        <v>0</v>
      </c>
      <c r="L77" s="51">
        <f t="shared" si="5"/>
        <v>181.0368</v>
      </c>
      <c r="M77" s="8">
        <f t="shared" si="7"/>
        <v>0</v>
      </c>
      <c r="N77" s="93">
        <v>6</v>
      </c>
      <c r="O77" s="10"/>
      <c r="P77" s="13"/>
    </row>
    <row r="78" spans="1:16" ht="61.5" customHeight="1" x14ac:dyDescent="0.25">
      <c r="A78" s="3"/>
      <c r="B78" s="19" t="s">
        <v>268</v>
      </c>
      <c r="C78" s="22" t="s">
        <v>39</v>
      </c>
      <c r="D78" s="23" t="s">
        <v>129</v>
      </c>
      <c r="E78" s="18" t="s">
        <v>51</v>
      </c>
      <c r="F78" s="18" t="s">
        <v>52</v>
      </c>
      <c r="G78" s="47">
        <v>339.84</v>
      </c>
      <c r="H78" s="48">
        <f t="shared" si="3"/>
        <v>271.87200000000001</v>
      </c>
      <c r="I78" s="49">
        <f t="shared" si="0"/>
        <v>0</v>
      </c>
      <c r="J78" s="50">
        <f t="shared" si="4"/>
        <v>254.88</v>
      </c>
      <c r="K78" s="49">
        <f t="shared" si="8"/>
        <v>0</v>
      </c>
      <c r="L78" s="51">
        <f t="shared" si="5"/>
        <v>237.88799999999998</v>
      </c>
      <c r="M78" s="8">
        <f t="shared" si="2"/>
        <v>0</v>
      </c>
      <c r="N78" s="93">
        <v>26</v>
      </c>
      <c r="O78" s="10"/>
      <c r="P78" s="13"/>
    </row>
    <row r="79" spans="1:16" ht="61.5" customHeight="1" x14ac:dyDescent="0.25">
      <c r="A79" s="3"/>
      <c r="B79" s="19" t="s">
        <v>269</v>
      </c>
      <c r="C79" s="22">
        <v>1074</v>
      </c>
      <c r="D79" s="23" t="s">
        <v>130</v>
      </c>
      <c r="E79" s="18" t="s">
        <v>51</v>
      </c>
      <c r="F79" s="18" t="s">
        <v>52</v>
      </c>
      <c r="G79" s="47">
        <v>401.76</v>
      </c>
      <c r="H79" s="48">
        <f t="shared" si="3"/>
        <v>321.40800000000002</v>
      </c>
      <c r="I79" s="49">
        <f t="shared" ref="I79:I144" si="9">H79*O79</f>
        <v>0</v>
      </c>
      <c r="J79" s="50">
        <f t="shared" si="4"/>
        <v>301.32</v>
      </c>
      <c r="K79" s="49">
        <f t="shared" si="8"/>
        <v>0</v>
      </c>
      <c r="L79" s="51">
        <f t="shared" si="5"/>
        <v>281.23199999999997</v>
      </c>
      <c r="M79" s="8">
        <f t="shared" si="2"/>
        <v>0</v>
      </c>
      <c r="N79" s="93">
        <v>19</v>
      </c>
      <c r="O79" s="10"/>
      <c r="P79" s="13"/>
    </row>
    <row r="80" spans="1:16" ht="61.5" customHeight="1" x14ac:dyDescent="0.25">
      <c r="A80" s="3"/>
      <c r="B80" s="19" t="s">
        <v>270</v>
      </c>
      <c r="C80" s="22">
        <v>1085</v>
      </c>
      <c r="D80" s="23" t="s">
        <v>131</v>
      </c>
      <c r="E80" s="18" t="s">
        <v>51</v>
      </c>
      <c r="F80" s="18" t="s">
        <v>52</v>
      </c>
      <c r="G80" s="47">
        <v>401.76</v>
      </c>
      <c r="H80" s="48">
        <f t="shared" ref="H80:H144" si="10">G80*0.8</f>
        <v>321.40800000000002</v>
      </c>
      <c r="I80" s="49">
        <f t="shared" si="9"/>
        <v>0</v>
      </c>
      <c r="J80" s="50">
        <f t="shared" ref="J80:J144" si="11">G80*0.75</f>
        <v>301.32</v>
      </c>
      <c r="K80" s="49">
        <f t="shared" si="8"/>
        <v>0</v>
      </c>
      <c r="L80" s="51">
        <f t="shared" ref="L80:L144" si="12">G80*0.7</f>
        <v>281.23199999999997</v>
      </c>
      <c r="M80" s="8">
        <f t="shared" si="2"/>
        <v>0</v>
      </c>
      <c r="N80" s="93">
        <v>38</v>
      </c>
      <c r="O80" s="10"/>
      <c r="P80" s="13"/>
    </row>
    <row r="81" spans="1:16" ht="61.5" customHeight="1" x14ac:dyDescent="0.25">
      <c r="A81" s="3"/>
      <c r="B81" s="19" t="s">
        <v>271</v>
      </c>
      <c r="C81" s="22">
        <v>1089</v>
      </c>
      <c r="D81" s="23" t="s">
        <v>132</v>
      </c>
      <c r="E81" s="18" t="s">
        <v>51</v>
      </c>
      <c r="F81" s="18" t="s">
        <v>52</v>
      </c>
      <c r="G81" s="47">
        <v>401.76</v>
      </c>
      <c r="H81" s="48">
        <f t="shared" si="10"/>
        <v>321.40800000000002</v>
      </c>
      <c r="I81" s="49">
        <f t="shared" si="9"/>
        <v>0</v>
      </c>
      <c r="J81" s="50">
        <f t="shared" si="11"/>
        <v>301.32</v>
      </c>
      <c r="K81" s="49">
        <f t="shared" si="8"/>
        <v>0</v>
      </c>
      <c r="L81" s="51">
        <f t="shared" si="12"/>
        <v>281.23199999999997</v>
      </c>
      <c r="M81" s="8">
        <f t="shared" si="2"/>
        <v>0</v>
      </c>
      <c r="N81" s="93">
        <v>45</v>
      </c>
      <c r="O81" s="10"/>
      <c r="P81" s="13"/>
    </row>
    <row r="82" spans="1:16" ht="61.5" customHeight="1" x14ac:dyDescent="0.25">
      <c r="A82" s="3"/>
      <c r="B82" s="19" t="s">
        <v>272</v>
      </c>
      <c r="C82" s="22">
        <v>1319</v>
      </c>
      <c r="D82" s="23" t="s">
        <v>133</v>
      </c>
      <c r="E82" s="18" t="s">
        <v>51</v>
      </c>
      <c r="F82" s="18" t="s">
        <v>52</v>
      </c>
      <c r="G82" s="47">
        <v>174.24</v>
      </c>
      <c r="H82" s="48">
        <f t="shared" si="10"/>
        <v>139.39200000000002</v>
      </c>
      <c r="I82" s="49">
        <f t="shared" si="9"/>
        <v>0</v>
      </c>
      <c r="J82" s="50">
        <f t="shared" si="11"/>
        <v>130.68</v>
      </c>
      <c r="K82" s="49">
        <f t="shared" si="8"/>
        <v>0</v>
      </c>
      <c r="L82" s="51">
        <f t="shared" si="12"/>
        <v>121.968</v>
      </c>
      <c r="M82" s="8">
        <f>L82*O82</f>
        <v>0</v>
      </c>
      <c r="N82" s="93">
        <v>23</v>
      </c>
      <c r="O82" s="10"/>
      <c r="P82" s="13"/>
    </row>
    <row r="83" spans="1:16" ht="61.5" customHeight="1" x14ac:dyDescent="0.25">
      <c r="A83" s="3"/>
      <c r="B83" s="19" t="s">
        <v>273</v>
      </c>
      <c r="C83" s="22">
        <v>1340</v>
      </c>
      <c r="D83" s="23" t="s">
        <v>134</v>
      </c>
      <c r="E83" s="18" t="s">
        <v>51</v>
      </c>
      <c r="F83" s="18" t="s">
        <v>52</v>
      </c>
      <c r="G83" s="47">
        <v>229.392</v>
      </c>
      <c r="H83" s="48">
        <f t="shared" si="10"/>
        <v>183.5136</v>
      </c>
      <c r="I83" s="49">
        <f t="shared" si="9"/>
        <v>0</v>
      </c>
      <c r="J83" s="50">
        <f t="shared" si="11"/>
        <v>172.04399999999998</v>
      </c>
      <c r="K83" s="49">
        <f t="shared" si="8"/>
        <v>0</v>
      </c>
      <c r="L83" s="51">
        <f t="shared" si="12"/>
        <v>160.5744</v>
      </c>
      <c r="M83" s="8">
        <f t="shared" ref="M83:M144" si="13">L83*O83</f>
        <v>0</v>
      </c>
      <c r="N83" s="93">
        <v>16</v>
      </c>
      <c r="O83" s="10"/>
      <c r="P83" s="13"/>
    </row>
    <row r="84" spans="1:16" ht="61.5" customHeight="1" x14ac:dyDescent="0.25">
      <c r="A84" s="3"/>
      <c r="B84" s="19" t="s">
        <v>274</v>
      </c>
      <c r="C84" s="22">
        <v>1385</v>
      </c>
      <c r="D84" s="23" t="s">
        <v>135</v>
      </c>
      <c r="E84" s="18" t="s">
        <v>51</v>
      </c>
      <c r="F84" s="18" t="s">
        <v>52</v>
      </c>
      <c r="G84" s="47">
        <v>248.68799999999999</v>
      </c>
      <c r="H84" s="48">
        <f t="shared" si="10"/>
        <v>198.9504</v>
      </c>
      <c r="I84" s="49">
        <f t="shared" si="9"/>
        <v>0</v>
      </c>
      <c r="J84" s="50">
        <f t="shared" si="11"/>
        <v>186.51599999999999</v>
      </c>
      <c r="K84" s="49">
        <f t="shared" si="8"/>
        <v>0</v>
      </c>
      <c r="L84" s="51">
        <f t="shared" si="12"/>
        <v>174.08159999999998</v>
      </c>
      <c r="M84" s="8">
        <f t="shared" si="13"/>
        <v>0</v>
      </c>
      <c r="N84" s="93">
        <v>37</v>
      </c>
      <c r="O84" s="10"/>
      <c r="P84" s="13"/>
    </row>
    <row r="85" spans="1:16" ht="61.5" customHeight="1" x14ac:dyDescent="0.25">
      <c r="A85" s="3"/>
      <c r="B85" s="19" t="s">
        <v>275</v>
      </c>
      <c r="C85" s="22">
        <v>1425</v>
      </c>
      <c r="D85" s="23" t="s">
        <v>136</v>
      </c>
      <c r="E85" s="18" t="s">
        <v>51</v>
      </c>
      <c r="F85" s="18" t="s">
        <v>52</v>
      </c>
      <c r="G85" s="47">
        <v>226.36799999999999</v>
      </c>
      <c r="H85" s="48">
        <f t="shared" si="10"/>
        <v>181.09440000000001</v>
      </c>
      <c r="I85" s="49">
        <f t="shared" si="9"/>
        <v>0</v>
      </c>
      <c r="J85" s="50">
        <f t="shared" si="11"/>
        <v>169.77600000000001</v>
      </c>
      <c r="K85" s="49">
        <f t="shared" si="8"/>
        <v>0</v>
      </c>
      <c r="L85" s="51">
        <f t="shared" si="12"/>
        <v>158.45759999999999</v>
      </c>
      <c r="M85" s="8">
        <f t="shared" si="13"/>
        <v>0</v>
      </c>
      <c r="N85" s="93">
        <v>37</v>
      </c>
      <c r="O85" s="10"/>
      <c r="P85" s="13"/>
    </row>
    <row r="86" spans="1:16" ht="61.5" customHeight="1" x14ac:dyDescent="0.25">
      <c r="A86" s="3"/>
      <c r="B86" s="19" t="s">
        <v>276</v>
      </c>
      <c r="C86" s="22">
        <v>1685</v>
      </c>
      <c r="D86" s="23" t="s">
        <v>137</v>
      </c>
      <c r="E86" s="18" t="s">
        <v>51</v>
      </c>
      <c r="F86" s="18" t="s">
        <v>52</v>
      </c>
      <c r="G86" s="47">
        <v>209.08799999999999</v>
      </c>
      <c r="H86" s="48">
        <f t="shared" si="10"/>
        <v>167.2704</v>
      </c>
      <c r="I86" s="49">
        <f t="shared" si="9"/>
        <v>0</v>
      </c>
      <c r="J86" s="50">
        <f t="shared" si="11"/>
        <v>156.816</v>
      </c>
      <c r="K86" s="49">
        <f t="shared" si="8"/>
        <v>0</v>
      </c>
      <c r="L86" s="51">
        <f t="shared" si="12"/>
        <v>146.36159999999998</v>
      </c>
      <c r="M86" s="8">
        <f t="shared" si="13"/>
        <v>0</v>
      </c>
      <c r="N86" s="93">
        <v>22</v>
      </c>
      <c r="O86" s="10"/>
      <c r="P86" s="13"/>
    </row>
    <row r="87" spans="1:16" ht="61.5" customHeight="1" x14ac:dyDescent="0.25">
      <c r="A87" s="3"/>
      <c r="B87" s="19" t="s">
        <v>277</v>
      </c>
      <c r="C87" s="22">
        <v>1902</v>
      </c>
      <c r="D87" s="23" t="s">
        <v>55</v>
      </c>
      <c r="E87" s="18" t="s">
        <v>51</v>
      </c>
      <c r="F87" s="18" t="s">
        <v>52</v>
      </c>
      <c r="G87" s="47">
        <v>212.976</v>
      </c>
      <c r="H87" s="48">
        <f t="shared" si="10"/>
        <v>170.38080000000002</v>
      </c>
      <c r="I87" s="49">
        <f t="shared" si="9"/>
        <v>0</v>
      </c>
      <c r="J87" s="50">
        <f t="shared" si="11"/>
        <v>159.732</v>
      </c>
      <c r="K87" s="49">
        <f t="shared" si="8"/>
        <v>0</v>
      </c>
      <c r="L87" s="51">
        <f t="shared" si="12"/>
        <v>149.08319999999998</v>
      </c>
      <c r="M87" s="8">
        <f t="shared" si="13"/>
        <v>0</v>
      </c>
      <c r="N87" s="93">
        <v>22</v>
      </c>
      <c r="O87" s="10"/>
      <c r="P87" s="13"/>
    </row>
    <row r="88" spans="1:16" ht="61.5" customHeight="1" x14ac:dyDescent="0.25">
      <c r="A88" s="3"/>
      <c r="B88" s="19" t="s">
        <v>278</v>
      </c>
      <c r="C88" s="22">
        <v>2010</v>
      </c>
      <c r="D88" s="23" t="s">
        <v>138</v>
      </c>
      <c r="E88" s="18" t="s">
        <v>51</v>
      </c>
      <c r="F88" s="18" t="s">
        <v>52</v>
      </c>
      <c r="G88" s="47">
        <v>296.928</v>
      </c>
      <c r="H88" s="48">
        <f t="shared" si="10"/>
        <v>237.54240000000001</v>
      </c>
      <c r="I88" s="49">
        <f t="shared" si="9"/>
        <v>0</v>
      </c>
      <c r="J88" s="50">
        <f t="shared" si="11"/>
        <v>222.696</v>
      </c>
      <c r="K88" s="49">
        <f t="shared" si="8"/>
        <v>0</v>
      </c>
      <c r="L88" s="51">
        <f t="shared" si="12"/>
        <v>207.84959999999998</v>
      </c>
      <c r="M88" s="8">
        <f t="shared" si="13"/>
        <v>0</v>
      </c>
      <c r="N88" s="103" t="s">
        <v>348</v>
      </c>
      <c r="O88" s="10"/>
      <c r="P88" s="13"/>
    </row>
    <row r="89" spans="1:16" ht="61.5" customHeight="1" x14ac:dyDescent="0.25">
      <c r="A89" s="3"/>
      <c r="B89" s="19" t="s">
        <v>279</v>
      </c>
      <c r="C89" s="22">
        <v>2011</v>
      </c>
      <c r="D89" s="23" t="s">
        <v>139</v>
      </c>
      <c r="E89" s="18" t="s">
        <v>51</v>
      </c>
      <c r="F89" s="18" t="s">
        <v>52</v>
      </c>
      <c r="G89" s="47">
        <v>296.928</v>
      </c>
      <c r="H89" s="48">
        <f t="shared" si="10"/>
        <v>237.54240000000001</v>
      </c>
      <c r="I89" s="49">
        <f t="shared" si="9"/>
        <v>0</v>
      </c>
      <c r="J89" s="50">
        <f t="shared" si="11"/>
        <v>222.696</v>
      </c>
      <c r="K89" s="49">
        <f t="shared" si="8"/>
        <v>0</v>
      </c>
      <c r="L89" s="51">
        <f t="shared" si="12"/>
        <v>207.84959999999998</v>
      </c>
      <c r="M89" s="8">
        <f t="shared" si="13"/>
        <v>0</v>
      </c>
      <c r="N89" s="93">
        <v>16</v>
      </c>
      <c r="O89" s="10"/>
      <c r="P89" s="13"/>
    </row>
    <row r="90" spans="1:16" ht="61.5" customHeight="1" x14ac:dyDescent="0.25">
      <c r="A90" s="3"/>
      <c r="B90" s="19" t="s">
        <v>280</v>
      </c>
      <c r="C90" s="22">
        <v>2012</v>
      </c>
      <c r="D90" s="23" t="s">
        <v>140</v>
      </c>
      <c r="E90" s="18" t="s">
        <v>51</v>
      </c>
      <c r="F90" s="18" t="s">
        <v>52</v>
      </c>
      <c r="G90" s="47">
        <v>250.56</v>
      </c>
      <c r="H90" s="48">
        <f t="shared" si="10"/>
        <v>200.44800000000001</v>
      </c>
      <c r="I90" s="49">
        <f t="shared" si="9"/>
        <v>0</v>
      </c>
      <c r="J90" s="50">
        <f t="shared" si="11"/>
        <v>187.92000000000002</v>
      </c>
      <c r="K90" s="49">
        <f t="shared" si="8"/>
        <v>0</v>
      </c>
      <c r="L90" s="51">
        <f t="shared" si="12"/>
        <v>175.392</v>
      </c>
      <c r="M90" s="8">
        <f t="shared" si="13"/>
        <v>0</v>
      </c>
      <c r="N90" s="93">
        <v>59</v>
      </c>
      <c r="O90" s="10"/>
      <c r="P90" s="13"/>
    </row>
    <row r="91" spans="1:16" ht="61.5" customHeight="1" x14ac:dyDescent="0.25">
      <c r="A91" s="3"/>
      <c r="B91" s="19" t="s">
        <v>281</v>
      </c>
      <c r="C91" s="22">
        <v>2021</v>
      </c>
      <c r="D91" s="23" t="s">
        <v>141</v>
      </c>
      <c r="E91" s="18" t="s">
        <v>51</v>
      </c>
      <c r="F91" s="18" t="s">
        <v>52</v>
      </c>
      <c r="G91" s="47">
        <v>352.36799999999999</v>
      </c>
      <c r="H91" s="48">
        <f t="shared" si="10"/>
        <v>281.89440000000002</v>
      </c>
      <c r="I91" s="49">
        <f t="shared" si="9"/>
        <v>0</v>
      </c>
      <c r="J91" s="50">
        <f t="shared" si="11"/>
        <v>264.27600000000001</v>
      </c>
      <c r="K91" s="49">
        <f t="shared" si="8"/>
        <v>0</v>
      </c>
      <c r="L91" s="51">
        <f t="shared" si="12"/>
        <v>246.65759999999997</v>
      </c>
      <c r="M91" s="8">
        <f t="shared" si="13"/>
        <v>0</v>
      </c>
      <c r="N91" s="103" t="s">
        <v>348</v>
      </c>
      <c r="O91" s="10"/>
      <c r="P91" s="13"/>
    </row>
    <row r="92" spans="1:16" ht="61.5" customHeight="1" x14ac:dyDescent="0.25">
      <c r="A92" s="3"/>
      <c r="B92" s="19" t="s">
        <v>282</v>
      </c>
      <c r="C92" s="22">
        <v>2427</v>
      </c>
      <c r="D92" s="23" t="s">
        <v>142</v>
      </c>
      <c r="E92" s="18" t="s">
        <v>51</v>
      </c>
      <c r="F92" s="18" t="s">
        <v>52</v>
      </c>
      <c r="G92" s="47">
        <v>257.47199999999998</v>
      </c>
      <c r="H92" s="48">
        <f t="shared" si="10"/>
        <v>205.9776</v>
      </c>
      <c r="I92" s="49">
        <f t="shared" si="9"/>
        <v>0</v>
      </c>
      <c r="J92" s="50">
        <f t="shared" si="11"/>
        <v>193.10399999999998</v>
      </c>
      <c r="K92" s="49">
        <f t="shared" si="8"/>
        <v>0</v>
      </c>
      <c r="L92" s="51">
        <f t="shared" si="12"/>
        <v>180.23039999999997</v>
      </c>
      <c r="M92" s="8">
        <f>L92*O92</f>
        <v>0</v>
      </c>
      <c r="N92" s="93">
        <v>29</v>
      </c>
      <c r="O92" s="10"/>
      <c r="P92" s="13"/>
    </row>
    <row r="93" spans="1:16" ht="61.5" customHeight="1" x14ac:dyDescent="0.25">
      <c r="A93" s="3"/>
      <c r="B93" s="19" t="s">
        <v>283</v>
      </c>
      <c r="C93" s="22">
        <v>4202</v>
      </c>
      <c r="D93" s="23" t="s">
        <v>143</v>
      </c>
      <c r="E93" s="18" t="s">
        <v>51</v>
      </c>
      <c r="F93" s="18" t="s">
        <v>52</v>
      </c>
      <c r="G93" s="47">
        <v>507.74400000000003</v>
      </c>
      <c r="H93" s="48">
        <f t="shared" si="10"/>
        <v>406.19520000000006</v>
      </c>
      <c r="I93" s="49">
        <f t="shared" si="9"/>
        <v>0</v>
      </c>
      <c r="J93" s="50">
        <f t="shared" si="11"/>
        <v>380.80799999999999</v>
      </c>
      <c r="K93" s="49">
        <f t="shared" si="8"/>
        <v>0</v>
      </c>
      <c r="L93" s="51">
        <f t="shared" si="12"/>
        <v>355.42079999999999</v>
      </c>
      <c r="M93" s="8">
        <f t="shared" si="13"/>
        <v>0</v>
      </c>
      <c r="N93" s="93">
        <v>5</v>
      </c>
      <c r="O93" s="10"/>
      <c r="P93" s="13"/>
    </row>
    <row r="94" spans="1:16" ht="61.5" customHeight="1" x14ac:dyDescent="0.25">
      <c r="A94" s="3"/>
      <c r="B94" s="19" t="s">
        <v>284</v>
      </c>
      <c r="C94" s="22">
        <v>4206</v>
      </c>
      <c r="D94" s="23" t="s">
        <v>144</v>
      </c>
      <c r="E94" s="18" t="s">
        <v>51</v>
      </c>
      <c r="F94" s="18" t="s">
        <v>52</v>
      </c>
      <c r="G94" s="47">
        <v>507.74400000000003</v>
      </c>
      <c r="H94" s="48">
        <f t="shared" si="10"/>
        <v>406.19520000000006</v>
      </c>
      <c r="I94" s="49">
        <f t="shared" si="9"/>
        <v>0</v>
      </c>
      <c r="J94" s="50">
        <f t="shared" si="11"/>
        <v>380.80799999999999</v>
      </c>
      <c r="K94" s="49">
        <f t="shared" si="8"/>
        <v>0</v>
      </c>
      <c r="L94" s="51">
        <f t="shared" si="12"/>
        <v>355.42079999999999</v>
      </c>
      <c r="M94" s="8">
        <f t="shared" si="13"/>
        <v>0</v>
      </c>
      <c r="N94" s="93">
        <v>30</v>
      </c>
      <c r="O94" s="10"/>
      <c r="P94" s="13"/>
    </row>
    <row r="95" spans="1:16" ht="61.5" customHeight="1" x14ac:dyDescent="0.25">
      <c r="A95" s="3"/>
      <c r="B95" s="19" t="s">
        <v>285</v>
      </c>
      <c r="C95" s="22">
        <v>4213</v>
      </c>
      <c r="D95" s="23" t="s">
        <v>145</v>
      </c>
      <c r="E95" s="18" t="s">
        <v>51</v>
      </c>
      <c r="F95" s="18" t="s">
        <v>52</v>
      </c>
      <c r="G95" s="47">
        <v>507.74400000000003</v>
      </c>
      <c r="H95" s="48">
        <f t="shared" si="10"/>
        <v>406.19520000000006</v>
      </c>
      <c r="I95" s="49">
        <f t="shared" si="9"/>
        <v>0</v>
      </c>
      <c r="J95" s="50">
        <f t="shared" si="11"/>
        <v>380.80799999999999</v>
      </c>
      <c r="K95" s="49">
        <f t="shared" si="8"/>
        <v>0</v>
      </c>
      <c r="L95" s="51">
        <f t="shared" si="12"/>
        <v>355.42079999999999</v>
      </c>
      <c r="M95" s="8">
        <f>L95*O95</f>
        <v>0</v>
      </c>
      <c r="N95" s="103" t="s">
        <v>348</v>
      </c>
      <c r="O95" s="10"/>
      <c r="P95" s="13"/>
    </row>
    <row r="96" spans="1:16" ht="61.5" customHeight="1" x14ac:dyDescent="0.25">
      <c r="A96" s="3"/>
      <c r="B96" s="19" t="s">
        <v>286</v>
      </c>
      <c r="C96" s="22">
        <v>4217</v>
      </c>
      <c r="D96" s="23" t="s">
        <v>54</v>
      </c>
      <c r="E96" s="18" t="s">
        <v>51</v>
      </c>
      <c r="F96" s="18" t="s">
        <v>52</v>
      </c>
      <c r="G96" s="47">
        <v>507.74400000000003</v>
      </c>
      <c r="H96" s="48">
        <f t="shared" si="10"/>
        <v>406.19520000000006</v>
      </c>
      <c r="I96" s="49">
        <f t="shared" si="9"/>
        <v>0</v>
      </c>
      <c r="J96" s="50">
        <f t="shared" si="11"/>
        <v>380.80799999999999</v>
      </c>
      <c r="K96" s="49">
        <f t="shared" si="8"/>
        <v>0</v>
      </c>
      <c r="L96" s="51">
        <f t="shared" si="12"/>
        <v>355.42079999999999</v>
      </c>
      <c r="M96" s="8">
        <f>L96*O96</f>
        <v>0</v>
      </c>
      <c r="N96" s="103" t="s">
        <v>348</v>
      </c>
      <c r="O96" s="10"/>
      <c r="P96" s="13"/>
    </row>
    <row r="97" spans="1:16" ht="61.5" customHeight="1" x14ac:dyDescent="0.25">
      <c r="A97" s="3"/>
      <c r="B97" s="19" t="s">
        <v>287</v>
      </c>
      <c r="C97" s="22">
        <v>4218</v>
      </c>
      <c r="D97" s="23" t="s">
        <v>146</v>
      </c>
      <c r="E97" s="18" t="s">
        <v>51</v>
      </c>
      <c r="F97" s="18" t="s">
        <v>52</v>
      </c>
      <c r="G97" s="47">
        <v>507.74400000000003</v>
      </c>
      <c r="H97" s="48">
        <f t="shared" si="10"/>
        <v>406.19520000000006</v>
      </c>
      <c r="I97" s="49">
        <f t="shared" si="9"/>
        <v>0</v>
      </c>
      <c r="J97" s="50">
        <f t="shared" si="11"/>
        <v>380.80799999999999</v>
      </c>
      <c r="K97" s="49">
        <f t="shared" si="8"/>
        <v>0</v>
      </c>
      <c r="L97" s="51">
        <f t="shared" si="12"/>
        <v>355.42079999999999</v>
      </c>
      <c r="M97" s="8">
        <f t="shared" ref="M97" si="14">L97*O97</f>
        <v>0</v>
      </c>
      <c r="N97" s="103" t="s">
        <v>348</v>
      </c>
      <c r="O97" s="10"/>
      <c r="P97" s="13"/>
    </row>
    <row r="98" spans="1:16" ht="61.5" customHeight="1" x14ac:dyDescent="0.25">
      <c r="A98" s="2"/>
      <c r="B98" s="19" t="s">
        <v>288</v>
      </c>
      <c r="C98" s="20">
        <v>4221</v>
      </c>
      <c r="D98" s="21" t="s">
        <v>147</v>
      </c>
      <c r="E98" s="18" t="s">
        <v>51</v>
      </c>
      <c r="F98" s="18" t="s">
        <v>52</v>
      </c>
      <c r="G98" s="47">
        <v>507.74400000000003</v>
      </c>
      <c r="H98" s="48">
        <f t="shared" si="10"/>
        <v>406.19520000000006</v>
      </c>
      <c r="I98" s="49">
        <f t="shared" si="9"/>
        <v>0</v>
      </c>
      <c r="J98" s="50">
        <f t="shared" si="11"/>
        <v>380.80799999999999</v>
      </c>
      <c r="K98" s="49">
        <f t="shared" si="8"/>
        <v>0</v>
      </c>
      <c r="L98" s="51">
        <f t="shared" si="12"/>
        <v>355.42079999999999</v>
      </c>
      <c r="M98" s="8">
        <f t="shared" si="13"/>
        <v>0</v>
      </c>
      <c r="N98" s="93">
        <v>27</v>
      </c>
      <c r="O98" s="10"/>
      <c r="P98" s="13"/>
    </row>
    <row r="99" spans="1:16" ht="61.5" customHeight="1" x14ac:dyDescent="0.25">
      <c r="A99" s="3"/>
      <c r="B99" s="19" t="s">
        <v>289</v>
      </c>
      <c r="C99" s="22">
        <v>4555</v>
      </c>
      <c r="D99" s="23" t="s">
        <v>148</v>
      </c>
      <c r="E99" s="18" t="s">
        <v>51</v>
      </c>
      <c r="F99" s="18" t="s">
        <v>52</v>
      </c>
      <c r="G99" s="47">
        <v>414.14400000000001</v>
      </c>
      <c r="H99" s="48">
        <f t="shared" si="10"/>
        <v>331.3152</v>
      </c>
      <c r="I99" s="49">
        <f t="shared" si="9"/>
        <v>0</v>
      </c>
      <c r="J99" s="50">
        <f t="shared" si="11"/>
        <v>310.608</v>
      </c>
      <c r="K99" s="49">
        <f t="shared" si="8"/>
        <v>0</v>
      </c>
      <c r="L99" s="51">
        <f t="shared" si="12"/>
        <v>289.9008</v>
      </c>
      <c r="M99" s="8">
        <f t="shared" si="13"/>
        <v>0</v>
      </c>
      <c r="N99" s="93" t="s">
        <v>348</v>
      </c>
      <c r="O99" s="10"/>
      <c r="P99" s="13"/>
    </row>
    <row r="100" spans="1:16" ht="61.5" customHeight="1" x14ac:dyDescent="0.25">
      <c r="A100" s="3"/>
      <c r="B100" s="19" t="s">
        <v>290</v>
      </c>
      <c r="C100" s="22">
        <v>55001</v>
      </c>
      <c r="D100" s="23" t="s">
        <v>48</v>
      </c>
      <c r="E100" s="18" t="s">
        <v>51</v>
      </c>
      <c r="F100" s="18" t="s">
        <v>52</v>
      </c>
      <c r="G100" s="47">
        <v>209</v>
      </c>
      <c r="H100" s="48">
        <f t="shared" si="10"/>
        <v>167.20000000000002</v>
      </c>
      <c r="I100" s="49">
        <f t="shared" si="9"/>
        <v>0</v>
      </c>
      <c r="J100" s="50">
        <f t="shared" si="11"/>
        <v>156.75</v>
      </c>
      <c r="K100" s="49">
        <f t="shared" si="8"/>
        <v>0</v>
      </c>
      <c r="L100" s="51">
        <f t="shared" si="12"/>
        <v>146.29999999999998</v>
      </c>
      <c r="M100" s="8">
        <f t="shared" si="13"/>
        <v>0</v>
      </c>
      <c r="N100" s="103"/>
      <c r="O100" s="10"/>
      <c r="P100" s="13"/>
    </row>
    <row r="101" spans="1:16" ht="61.5" customHeight="1" x14ac:dyDescent="0.25">
      <c r="A101" s="3"/>
      <c r="B101" s="19" t="s">
        <v>291</v>
      </c>
      <c r="C101" s="22">
        <v>55002</v>
      </c>
      <c r="D101" s="23" t="s">
        <v>49</v>
      </c>
      <c r="E101" s="18" t="s">
        <v>51</v>
      </c>
      <c r="F101" s="18" t="s">
        <v>52</v>
      </c>
      <c r="G101" s="47">
        <v>496</v>
      </c>
      <c r="H101" s="48">
        <f t="shared" si="10"/>
        <v>396.8</v>
      </c>
      <c r="I101" s="49">
        <f t="shared" si="9"/>
        <v>0</v>
      </c>
      <c r="J101" s="50">
        <f t="shared" si="11"/>
        <v>372</v>
      </c>
      <c r="K101" s="49">
        <f t="shared" si="8"/>
        <v>0</v>
      </c>
      <c r="L101" s="51">
        <f t="shared" si="12"/>
        <v>347.2</v>
      </c>
      <c r="M101" s="8">
        <f t="shared" si="13"/>
        <v>0</v>
      </c>
      <c r="N101" s="93" t="s">
        <v>348</v>
      </c>
      <c r="O101" s="10"/>
      <c r="P101" s="13"/>
    </row>
    <row r="102" spans="1:16" ht="61.5" customHeight="1" x14ac:dyDescent="0.25">
      <c r="A102" s="3"/>
      <c r="B102" s="19" t="s">
        <v>292</v>
      </c>
      <c r="C102" s="22">
        <v>55003</v>
      </c>
      <c r="D102" s="23" t="s">
        <v>50</v>
      </c>
      <c r="E102" s="18" t="s">
        <v>51</v>
      </c>
      <c r="F102" s="18" t="s">
        <v>52</v>
      </c>
      <c r="G102" s="47">
        <v>3060</v>
      </c>
      <c r="H102" s="48">
        <f t="shared" si="10"/>
        <v>2448</v>
      </c>
      <c r="I102" s="49">
        <f t="shared" si="9"/>
        <v>0</v>
      </c>
      <c r="J102" s="50">
        <f t="shared" si="11"/>
        <v>2295</v>
      </c>
      <c r="K102" s="49">
        <f t="shared" si="8"/>
        <v>0</v>
      </c>
      <c r="L102" s="51">
        <f t="shared" si="12"/>
        <v>2142</v>
      </c>
      <c r="M102" s="8">
        <f>L102*O102</f>
        <v>0</v>
      </c>
      <c r="N102" s="93" t="s">
        <v>348</v>
      </c>
      <c r="O102" s="10"/>
      <c r="P102" s="13"/>
    </row>
    <row r="103" spans="1:16" ht="61.5" customHeight="1" x14ac:dyDescent="0.25">
      <c r="A103" s="3"/>
      <c r="B103" s="19" t="s">
        <v>293</v>
      </c>
      <c r="C103" s="22">
        <v>55004</v>
      </c>
      <c r="D103" s="23" t="s">
        <v>149</v>
      </c>
      <c r="E103" s="18" t="s">
        <v>51</v>
      </c>
      <c r="F103" s="18" t="s">
        <v>52</v>
      </c>
      <c r="G103" s="47">
        <v>318.67200000000003</v>
      </c>
      <c r="H103" s="48">
        <f t="shared" si="10"/>
        <v>254.93760000000003</v>
      </c>
      <c r="I103" s="49">
        <f t="shared" si="9"/>
        <v>0</v>
      </c>
      <c r="J103" s="50">
        <f t="shared" si="11"/>
        <v>239.00400000000002</v>
      </c>
      <c r="K103" s="49">
        <f t="shared" si="8"/>
        <v>0</v>
      </c>
      <c r="L103" s="51">
        <f t="shared" si="12"/>
        <v>223.07040000000001</v>
      </c>
      <c r="M103" s="8">
        <f>L103*O103</f>
        <v>0</v>
      </c>
      <c r="N103" s="93" t="s">
        <v>348</v>
      </c>
      <c r="O103" s="10"/>
      <c r="P103" s="13"/>
    </row>
    <row r="104" spans="1:16" ht="61.5" customHeight="1" x14ac:dyDescent="0.25">
      <c r="A104" s="3"/>
      <c r="B104" s="19" t="s">
        <v>294</v>
      </c>
      <c r="C104" s="22">
        <v>55005</v>
      </c>
      <c r="D104" s="23" t="s">
        <v>150</v>
      </c>
      <c r="E104" s="18" t="s">
        <v>51</v>
      </c>
      <c r="F104" s="18" t="s">
        <v>52</v>
      </c>
      <c r="G104" s="47">
        <v>318.67200000000003</v>
      </c>
      <c r="H104" s="48">
        <f t="shared" si="10"/>
        <v>254.93760000000003</v>
      </c>
      <c r="I104" s="49">
        <f t="shared" si="9"/>
        <v>0</v>
      </c>
      <c r="J104" s="50">
        <f t="shared" si="11"/>
        <v>239.00400000000002</v>
      </c>
      <c r="K104" s="49">
        <f t="shared" si="8"/>
        <v>0</v>
      </c>
      <c r="L104" s="51">
        <f t="shared" si="12"/>
        <v>223.07040000000001</v>
      </c>
      <c r="M104" s="8">
        <f t="shared" ref="M104" si="15">L104*O104</f>
        <v>0</v>
      </c>
      <c r="N104" s="93">
        <v>25</v>
      </c>
      <c r="O104" s="10"/>
      <c r="P104" s="13"/>
    </row>
    <row r="105" spans="1:16" ht="61.5" customHeight="1" x14ac:dyDescent="0.25">
      <c r="A105" s="3"/>
      <c r="B105" s="19" t="s">
        <v>295</v>
      </c>
      <c r="C105" s="22">
        <v>55006</v>
      </c>
      <c r="D105" s="23" t="s">
        <v>151</v>
      </c>
      <c r="E105" s="18" t="s">
        <v>51</v>
      </c>
      <c r="F105" s="18" t="s">
        <v>52</v>
      </c>
      <c r="G105" s="47">
        <v>498.67200000000003</v>
      </c>
      <c r="H105" s="48">
        <f t="shared" si="10"/>
        <v>398.93760000000003</v>
      </c>
      <c r="I105" s="49">
        <f t="shared" si="9"/>
        <v>0</v>
      </c>
      <c r="J105" s="50">
        <f t="shared" si="11"/>
        <v>374.00400000000002</v>
      </c>
      <c r="K105" s="49">
        <f t="shared" si="8"/>
        <v>0</v>
      </c>
      <c r="L105" s="51">
        <f t="shared" si="12"/>
        <v>349.07040000000001</v>
      </c>
      <c r="M105" s="8">
        <f>L105*O105</f>
        <v>0</v>
      </c>
      <c r="N105" s="93">
        <v>45</v>
      </c>
      <c r="O105" s="10"/>
      <c r="P105" s="13"/>
    </row>
    <row r="106" spans="1:16" ht="61.5" customHeight="1" x14ac:dyDescent="0.25">
      <c r="A106" s="3"/>
      <c r="B106" s="19" t="s">
        <v>296</v>
      </c>
      <c r="C106" s="22">
        <v>55007</v>
      </c>
      <c r="D106" s="23" t="s">
        <v>152</v>
      </c>
      <c r="E106" s="18" t="s">
        <v>51</v>
      </c>
      <c r="F106" s="18" t="s">
        <v>52</v>
      </c>
      <c r="G106" s="47">
        <v>318.67200000000003</v>
      </c>
      <c r="H106" s="48">
        <f t="shared" si="10"/>
        <v>254.93760000000003</v>
      </c>
      <c r="I106" s="49">
        <f t="shared" si="9"/>
        <v>0</v>
      </c>
      <c r="J106" s="50">
        <f t="shared" si="11"/>
        <v>239.00400000000002</v>
      </c>
      <c r="K106" s="49">
        <f t="shared" si="8"/>
        <v>0</v>
      </c>
      <c r="L106" s="51">
        <f t="shared" si="12"/>
        <v>223.07040000000001</v>
      </c>
      <c r="M106" s="8">
        <f>L106*O106</f>
        <v>0</v>
      </c>
      <c r="N106" s="93">
        <v>6</v>
      </c>
      <c r="O106" s="10"/>
      <c r="P106" s="13"/>
    </row>
    <row r="107" spans="1:16" ht="61.5" customHeight="1" x14ac:dyDescent="0.25">
      <c r="A107" s="3"/>
      <c r="B107" s="19" t="s">
        <v>297</v>
      </c>
      <c r="C107" s="22">
        <v>55008</v>
      </c>
      <c r="D107" s="23" t="s">
        <v>153</v>
      </c>
      <c r="E107" s="18" t="s">
        <v>51</v>
      </c>
      <c r="F107" s="18" t="s">
        <v>52</v>
      </c>
      <c r="G107" s="47">
        <v>318.67200000000003</v>
      </c>
      <c r="H107" s="48">
        <f t="shared" si="10"/>
        <v>254.93760000000003</v>
      </c>
      <c r="I107" s="49">
        <f t="shared" si="9"/>
        <v>0</v>
      </c>
      <c r="J107" s="50">
        <f t="shared" si="11"/>
        <v>239.00400000000002</v>
      </c>
      <c r="K107" s="49">
        <f t="shared" si="8"/>
        <v>0</v>
      </c>
      <c r="L107" s="51">
        <f t="shared" si="12"/>
        <v>223.07040000000001</v>
      </c>
      <c r="M107" s="8">
        <f t="shared" ref="M107" si="16">L107*O107</f>
        <v>0</v>
      </c>
      <c r="N107" s="93">
        <v>25</v>
      </c>
      <c r="O107" s="10"/>
      <c r="P107" s="13"/>
    </row>
    <row r="108" spans="1:16" ht="61.5" customHeight="1" x14ac:dyDescent="0.25">
      <c r="A108" s="3"/>
      <c r="B108" s="19" t="s">
        <v>298</v>
      </c>
      <c r="C108" s="22">
        <v>55009</v>
      </c>
      <c r="D108" s="23" t="s">
        <v>17</v>
      </c>
      <c r="E108" s="18" t="s">
        <v>51</v>
      </c>
      <c r="F108" s="18" t="s">
        <v>52</v>
      </c>
      <c r="G108" s="47">
        <v>318.67200000000003</v>
      </c>
      <c r="H108" s="48">
        <f t="shared" si="10"/>
        <v>254.93760000000003</v>
      </c>
      <c r="I108" s="49">
        <f t="shared" si="9"/>
        <v>0</v>
      </c>
      <c r="J108" s="50">
        <f t="shared" si="11"/>
        <v>239.00400000000002</v>
      </c>
      <c r="K108" s="49">
        <f t="shared" si="8"/>
        <v>0</v>
      </c>
      <c r="L108" s="51">
        <f t="shared" si="12"/>
        <v>223.07040000000001</v>
      </c>
      <c r="M108" s="8">
        <f>L108*O108</f>
        <v>0</v>
      </c>
      <c r="N108" s="93">
        <v>23</v>
      </c>
      <c r="O108" s="10"/>
      <c r="P108" s="13"/>
    </row>
    <row r="109" spans="1:16" ht="61.5" customHeight="1" x14ac:dyDescent="0.25">
      <c r="A109" s="3"/>
      <c r="B109" s="19" t="s">
        <v>299</v>
      </c>
      <c r="C109" s="22">
        <v>55010</v>
      </c>
      <c r="D109" s="23" t="s">
        <v>154</v>
      </c>
      <c r="E109" s="18" t="s">
        <v>51</v>
      </c>
      <c r="F109" s="18" t="s">
        <v>52</v>
      </c>
      <c r="G109" s="47">
        <v>318.67200000000003</v>
      </c>
      <c r="H109" s="48">
        <f t="shared" si="10"/>
        <v>254.93760000000003</v>
      </c>
      <c r="I109" s="49">
        <f t="shared" si="9"/>
        <v>0</v>
      </c>
      <c r="J109" s="50">
        <f t="shared" si="11"/>
        <v>239.00400000000002</v>
      </c>
      <c r="K109" s="49">
        <f t="shared" si="8"/>
        <v>0</v>
      </c>
      <c r="L109" s="51">
        <f t="shared" si="12"/>
        <v>223.07040000000001</v>
      </c>
      <c r="M109" s="8">
        <f t="shared" si="13"/>
        <v>0</v>
      </c>
      <c r="N109" s="93">
        <v>5</v>
      </c>
      <c r="O109" s="10"/>
      <c r="P109" s="13"/>
    </row>
    <row r="110" spans="1:16" ht="61.5" customHeight="1" x14ac:dyDescent="0.25">
      <c r="A110" s="3"/>
      <c r="B110" s="19" t="s">
        <v>300</v>
      </c>
      <c r="C110" s="22">
        <v>55011</v>
      </c>
      <c r="D110" s="23" t="s">
        <v>155</v>
      </c>
      <c r="E110" s="18" t="s">
        <v>51</v>
      </c>
      <c r="F110" s="18" t="s">
        <v>52</v>
      </c>
      <c r="G110" s="47">
        <v>318.67200000000003</v>
      </c>
      <c r="H110" s="48">
        <f t="shared" si="10"/>
        <v>254.93760000000003</v>
      </c>
      <c r="I110" s="49">
        <f t="shared" si="9"/>
        <v>0</v>
      </c>
      <c r="J110" s="50">
        <f t="shared" si="11"/>
        <v>239.00400000000002</v>
      </c>
      <c r="K110" s="49">
        <f t="shared" si="8"/>
        <v>0</v>
      </c>
      <c r="L110" s="51">
        <f t="shared" si="12"/>
        <v>223.07040000000001</v>
      </c>
      <c r="M110" s="8">
        <f>L110*O110</f>
        <v>0</v>
      </c>
      <c r="N110" s="93">
        <v>12</v>
      </c>
      <c r="O110" s="10"/>
      <c r="P110" s="13"/>
    </row>
    <row r="111" spans="1:16" ht="61.5" customHeight="1" x14ac:dyDescent="0.25">
      <c r="A111" s="3"/>
      <c r="B111" s="19" t="s">
        <v>301</v>
      </c>
      <c r="C111" s="22">
        <v>55012</v>
      </c>
      <c r="D111" s="23" t="s">
        <v>156</v>
      </c>
      <c r="E111" s="18" t="s">
        <v>51</v>
      </c>
      <c r="F111" s="18" t="s">
        <v>52</v>
      </c>
      <c r="G111" s="47">
        <v>318.67200000000003</v>
      </c>
      <c r="H111" s="48">
        <f t="shared" si="10"/>
        <v>254.93760000000003</v>
      </c>
      <c r="I111" s="49">
        <f t="shared" si="9"/>
        <v>0</v>
      </c>
      <c r="J111" s="50">
        <f t="shared" si="11"/>
        <v>239.00400000000002</v>
      </c>
      <c r="K111" s="49">
        <f t="shared" si="8"/>
        <v>0</v>
      </c>
      <c r="L111" s="51">
        <f t="shared" si="12"/>
        <v>223.07040000000001</v>
      </c>
      <c r="M111" s="8">
        <f t="shared" si="13"/>
        <v>0</v>
      </c>
      <c r="N111" s="93">
        <v>15</v>
      </c>
      <c r="O111" s="10"/>
      <c r="P111" s="13"/>
    </row>
    <row r="112" spans="1:16" ht="61.5" customHeight="1" x14ac:dyDescent="0.25">
      <c r="A112" s="3"/>
      <c r="B112" s="19" t="s">
        <v>302</v>
      </c>
      <c r="C112" s="22">
        <v>55013</v>
      </c>
      <c r="D112" s="23" t="s">
        <v>157</v>
      </c>
      <c r="E112" s="18" t="s">
        <v>51</v>
      </c>
      <c r="F112" s="18" t="s">
        <v>52</v>
      </c>
      <c r="G112" s="47">
        <v>371.37599999999998</v>
      </c>
      <c r="H112" s="48">
        <f t="shared" si="10"/>
        <v>297.10079999999999</v>
      </c>
      <c r="I112" s="49">
        <f t="shared" si="9"/>
        <v>0</v>
      </c>
      <c r="J112" s="50">
        <f t="shared" si="11"/>
        <v>278.53199999999998</v>
      </c>
      <c r="K112" s="49">
        <f t="shared" si="8"/>
        <v>0</v>
      </c>
      <c r="L112" s="51">
        <f t="shared" si="12"/>
        <v>259.96319999999997</v>
      </c>
      <c r="M112" s="8">
        <f t="shared" si="13"/>
        <v>0</v>
      </c>
      <c r="N112" s="93">
        <v>7</v>
      </c>
      <c r="O112" s="10"/>
      <c r="P112" s="13"/>
    </row>
    <row r="113" spans="1:16" ht="61.5" customHeight="1" x14ac:dyDescent="0.25">
      <c r="A113" s="3"/>
      <c r="B113" s="19" t="s">
        <v>303</v>
      </c>
      <c r="C113" s="22">
        <v>55014</v>
      </c>
      <c r="D113" s="23" t="s">
        <v>158</v>
      </c>
      <c r="E113" s="18" t="s">
        <v>51</v>
      </c>
      <c r="F113" s="18" t="s">
        <v>52</v>
      </c>
      <c r="G113" s="47">
        <v>371.37599999999998</v>
      </c>
      <c r="H113" s="48">
        <f t="shared" si="10"/>
        <v>297.10079999999999</v>
      </c>
      <c r="I113" s="49">
        <f t="shared" si="9"/>
        <v>0</v>
      </c>
      <c r="J113" s="50">
        <f t="shared" si="11"/>
        <v>278.53199999999998</v>
      </c>
      <c r="K113" s="49">
        <f t="shared" si="8"/>
        <v>0</v>
      </c>
      <c r="L113" s="51">
        <f t="shared" si="12"/>
        <v>259.96319999999997</v>
      </c>
      <c r="M113" s="8">
        <f t="shared" si="13"/>
        <v>0</v>
      </c>
      <c r="N113" s="103" t="s">
        <v>348</v>
      </c>
      <c r="O113" s="10"/>
      <c r="P113" s="13"/>
    </row>
    <row r="114" spans="1:16" ht="61.5" customHeight="1" x14ac:dyDescent="0.25">
      <c r="A114" s="3"/>
      <c r="B114" s="19" t="s">
        <v>304</v>
      </c>
      <c r="C114" s="22">
        <v>55015</v>
      </c>
      <c r="D114" s="23" t="s">
        <v>159</v>
      </c>
      <c r="E114" s="18" t="s">
        <v>51</v>
      </c>
      <c r="F114" s="18" t="s">
        <v>52</v>
      </c>
      <c r="G114" s="47">
        <v>371.37599999999998</v>
      </c>
      <c r="H114" s="48">
        <f t="shared" si="10"/>
        <v>297.10079999999999</v>
      </c>
      <c r="I114" s="49">
        <f t="shared" si="9"/>
        <v>0</v>
      </c>
      <c r="J114" s="50">
        <f t="shared" si="11"/>
        <v>278.53199999999998</v>
      </c>
      <c r="K114" s="49">
        <f t="shared" si="8"/>
        <v>0</v>
      </c>
      <c r="L114" s="51">
        <f t="shared" si="12"/>
        <v>259.96319999999997</v>
      </c>
      <c r="M114" s="8">
        <f t="shared" si="13"/>
        <v>0</v>
      </c>
      <c r="N114" s="93">
        <v>14</v>
      </c>
      <c r="O114" s="10"/>
      <c r="P114" s="13"/>
    </row>
    <row r="115" spans="1:16" ht="61.5" customHeight="1" x14ac:dyDescent="0.25">
      <c r="A115" s="3"/>
      <c r="B115" s="19" t="s">
        <v>305</v>
      </c>
      <c r="C115" s="22">
        <v>55016</v>
      </c>
      <c r="D115" s="23" t="s">
        <v>53</v>
      </c>
      <c r="E115" s="18" t="s">
        <v>51</v>
      </c>
      <c r="F115" s="18" t="s">
        <v>52</v>
      </c>
      <c r="G115" s="47">
        <v>371.37599999999998</v>
      </c>
      <c r="H115" s="48">
        <f t="shared" si="10"/>
        <v>297.10079999999999</v>
      </c>
      <c r="I115" s="49">
        <f t="shared" si="9"/>
        <v>0</v>
      </c>
      <c r="J115" s="50">
        <f t="shared" si="11"/>
        <v>278.53199999999998</v>
      </c>
      <c r="K115" s="49">
        <f t="shared" si="8"/>
        <v>0</v>
      </c>
      <c r="L115" s="51">
        <f t="shared" si="12"/>
        <v>259.96319999999997</v>
      </c>
      <c r="M115" s="8">
        <f t="shared" si="13"/>
        <v>0</v>
      </c>
      <c r="N115" s="93">
        <v>6</v>
      </c>
      <c r="O115" s="10"/>
      <c r="P115" s="13"/>
    </row>
    <row r="116" spans="1:16" ht="61.5" customHeight="1" x14ac:dyDescent="0.25">
      <c r="A116" s="3"/>
      <c r="B116" s="19" t="s">
        <v>306</v>
      </c>
      <c r="C116" s="22">
        <v>55017</v>
      </c>
      <c r="D116" s="23" t="s">
        <v>160</v>
      </c>
      <c r="E116" s="18" t="s">
        <v>51</v>
      </c>
      <c r="F116" s="18" t="s">
        <v>52</v>
      </c>
      <c r="G116" s="47">
        <v>495.93599999999998</v>
      </c>
      <c r="H116" s="48">
        <f t="shared" si="10"/>
        <v>396.74880000000002</v>
      </c>
      <c r="I116" s="49">
        <f t="shared" si="9"/>
        <v>0</v>
      </c>
      <c r="J116" s="50">
        <f t="shared" si="11"/>
        <v>371.952</v>
      </c>
      <c r="K116" s="49">
        <f t="shared" si="8"/>
        <v>0</v>
      </c>
      <c r="L116" s="51">
        <f t="shared" si="12"/>
        <v>347.15519999999998</v>
      </c>
      <c r="M116" s="8">
        <f t="shared" si="13"/>
        <v>0</v>
      </c>
      <c r="N116" s="93">
        <v>30</v>
      </c>
      <c r="O116" s="10"/>
      <c r="P116" s="13"/>
    </row>
    <row r="117" spans="1:16" ht="61.5" customHeight="1" x14ac:dyDescent="0.25">
      <c r="A117" s="3"/>
      <c r="B117" s="19" t="s">
        <v>307</v>
      </c>
      <c r="C117" s="22">
        <v>55019</v>
      </c>
      <c r="D117" s="23" t="s">
        <v>161</v>
      </c>
      <c r="E117" s="18" t="s">
        <v>51</v>
      </c>
      <c r="F117" s="18" t="s">
        <v>52</v>
      </c>
      <c r="G117" s="47">
        <v>669</v>
      </c>
      <c r="H117" s="48">
        <f t="shared" si="10"/>
        <v>535.20000000000005</v>
      </c>
      <c r="I117" s="49">
        <f t="shared" si="9"/>
        <v>0</v>
      </c>
      <c r="J117" s="50">
        <f t="shared" si="11"/>
        <v>501.75</v>
      </c>
      <c r="K117" s="49">
        <f t="shared" si="8"/>
        <v>0</v>
      </c>
      <c r="L117" s="51">
        <f t="shared" si="12"/>
        <v>468.29999999999995</v>
      </c>
      <c r="M117" s="8">
        <f t="shared" si="13"/>
        <v>0</v>
      </c>
      <c r="N117" s="93">
        <v>13</v>
      </c>
      <c r="O117" s="10"/>
      <c r="P117" s="13"/>
    </row>
    <row r="118" spans="1:16" ht="61.5" customHeight="1" x14ac:dyDescent="0.25">
      <c r="A118" s="3"/>
      <c r="B118" s="19" t="s">
        <v>308</v>
      </c>
      <c r="C118" s="22">
        <v>55020</v>
      </c>
      <c r="D118" s="23" t="s">
        <v>162</v>
      </c>
      <c r="E118" s="18" t="s">
        <v>51</v>
      </c>
      <c r="F118" s="18" t="s">
        <v>52</v>
      </c>
      <c r="G118" s="47">
        <v>495.93599999999998</v>
      </c>
      <c r="H118" s="48">
        <f t="shared" si="10"/>
        <v>396.74880000000002</v>
      </c>
      <c r="I118" s="49">
        <f t="shared" si="9"/>
        <v>0</v>
      </c>
      <c r="J118" s="50">
        <f t="shared" si="11"/>
        <v>371.952</v>
      </c>
      <c r="K118" s="49">
        <f t="shared" si="8"/>
        <v>0</v>
      </c>
      <c r="L118" s="51">
        <f t="shared" si="12"/>
        <v>347.15519999999998</v>
      </c>
      <c r="M118" s="8">
        <f t="shared" si="13"/>
        <v>0</v>
      </c>
      <c r="N118" s="93">
        <v>24</v>
      </c>
      <c r="O118" s="10"/>
      <c r="P118" s="13"/>
    </row>
    <row r="119" spans="1:16" ht="61.5" customHeight="1" x14ac:dyDescent="0.25">
      <c r="A119" s="3"/>
      <c r="B119" s="19" t="s">
        <v>309</v>
      </c>
      <c r="C119" s="22" t="s">
        <v>164</v>
      </c>
      <c r="D119" s="23" t="s">
        <v>163</v>
      </c>
      <c r="E119" s="18" t="s">
        <v>51</v>
      </c>
      <c r="F119" s="18" t="s">
        <v>52</v>
      </c>
      <c r="G119" s="47">
        <v>670</v>
      </c>
      <c r="H119" s="48">
        <f t="shared" si="10"/>
        <v>536</v>
      </c>
      <c r="I119" s="49">
        <f t="shared" si="9"/>
        <v>0</v>
      </c>
      <c r="J119" s="50">
        <f t="shared" si="11"/>
        <v>502.5</v>
      </c>
      <c r="K119" s="49">
        <f t="shared" si="8"/>
        <v>0</v>
      </c>
      <c r="L119" s="51">
        <f t="shared" si="12"/>
        <v>468.99999999999994</v>
      </c>
      <c r="M119" s="8">
        <f t="shared" si="13"/>
        <v>0</v>
      </c>
      <c r="N119" s="93">
        <v>25</v>
      </c>
      <c r="O119" s="10"/>
      <c r="P119" s="13"/>
    </row>
    <row r="120" spans="1:16" ht="61.5" customHeight="1" x14ac:dyDescent="0.25">
      <c r="A120" s="3"/>
      <c r="B120" s="19" t="s">
        <v>310</v>
      </c>
      <c r="C120" s="22">
        <v>55022</v>
      </c>
      <c r="D120" s="23" t="s">
        <v>165</v>
      </c>
      <c r="E120" s="18" t="s">
        <v>51</v>
      </c>
      <c r="F120" s="18" t="s">
        <v>52</v>
      </c>
      <c r="G120" s="47">
        <v>670</v>
      </c>
      <c r="H120" s="48">
        <f t="shared" si="10"/>
        <v>536</v>
      </c>
      <c r="I120" s="49">
        <f t="shared" si="9"/>
        <v>0</v>
      </c>
      <c r="J120" s="50">
        <f t="shared" si="11"/>
        <v>502.5</v>
      </c>
      <c r="K120" s="49">
        <f t="shared" si="8"/>
        <v>0</v>
      </c>
      <c r="L120" s="51">
        <f t="shared" si="12"/>
        <v>468.99999999999994</v>
      </c>
      <c r="M120" s="8">
        <f t="shared" si="13"/>
        <v>0</v>
      </c>
      <c r="N120" s="93">
        <v>9</v>
      </c>
      <c r="O120" s="10"/>
      <c r="P120" s="13"/>
    </row>
    <row r="121" spans="1:16" ht="61.5" customHeight="1" x14ac:dyDescent="0.25">
      <c r="A121" s="3"/>
      <c r="B121" s="19" t="s">
        <v>311</v>
      </c>
      <c r="C121" s="22">
        <v>55023</v>
      </c>
      <c r="D121" s="23" t="s">
        <v>166</v>
      </c>
      <c r="E121" s="18" t="s">
        <v>51</v>
      </c>
      <c r="F121" s="18" t="s">
        <v>52</v>
      </c>
      <c r="G121" s="47">
        <v>670</v>
      </c>
      <c r="H121" s="48">
        <f t="shared" si="10"/>
        <v>536</v>
      </c>
      <c r="I121" s="49">
        <f t="shared" si="9"/>
        <v>0</v>
      </c>
      <c r="J121" s="50">
        <f t="shared" si="11"/>
        <v>502.5</v>
      </c>
      <c r="K121" s="49">
        <f t="shared" si="8"/>
        <v>0</v>
      </c>
      <c r="L121" s="51">
        <f t="shared" si="12"/>
        <v>468.99999999999994</v>
      </c>
      <c r="M121" s="8">
        <f t="shared" si="13"/>
        <v>0</v>
      </c>
      <c r="N121" s="93">
        <v>8</v>
      </c>
      <c r="O121" s="10"/>
      <c r="P121" s="13"/>
    </row>
    <row r="122" spans="1:16" ht="61.5" customHeight="1" x14ac:dyDescent="0.25">
      <c r="A122" s="3"/>
      <c r="B122" s="19" t="s">
        <v>312</v>
      </c>
      <c r="C122" s="22" t="s">
        <v>168</v>
      </c>
      <c r="D122" s="23" t="s">
        <v>167</v>
      </c>
      <c r="E122" s="18" t="s">
        <v>51</v>
      </c>
      <c r="F122" s="18" t="s">
        <v>52</v>
      </c>
      <c r="G122" s="47">
        <v>318.67200000000003</v>
      </c>
      <c r="H122" s="48">
        <f t="shared" si="10"/>
        <v>254.93760000000003</v>
      </c>
      <c r="I122" s="49">
        <f t="shared" si="9"/>
        <v>0</v>
      </c>
      <c r="J122" s="50">
        <f t="shared" si="11"/>
        <v>239.00400000000002</v>
      </c>
      <c r="K122" s="49">
        <f t="shared" si="8"/>
        <v>0</v>
      </c>
      <c r="L122" s="51">
        <f t="shared" si="12"/>
        <v>223.07040000000001</v>
      </c>
      <c r="M122" s="8">
        <f t="shared" si="13"/>
        <v>0</v>
      </c>
      <c r="N122" s="93">
        <v>6</v>
      </c>
      <c r="O122" s="10"/>
      <c r="P122" s="13"/>
    </row>
    <row r="123" spans="1:16" ht="61.5" customHeight="1" x14ac:dyDescent="0.25">
      <c r="A123" s="3"/>
      <c r="B123" s="19" t="s">
        <v>313</v>
      </c>
      <c r="C123" s="22" t="s">
        <v>169</v>
      </c>
      <c r="D123" s="23" t="s">
        <v>170</v>
      </c>
      <c r="E123" s="18" t="s">
        <v>51</v>
      </c>
      <c r="F123" s="18" t="s">
        <v>52</v>
      </c>
      <c r="G123" s="47">
        <v>670</v>
      </c>
      <c r="H123" s="48">
        <f t="shared" si="10"/>
        <v>536</v>
      </c>
      <c r="I123" s="49">
        <f t="shared" si="9"/>
        <v>0</v>
      </c>
      <c r="J123" s="50">
        <f t="shared" si="11"/>
        <v>502.5</v>
      </c>
      <c r="K123" s="49">
        <f t="shared" si="8"/>
        <v>0</v>
      </c>
      <c r="L123" s="51">
        <f t="shared" si="12"/>
        <v>468.99999999999994</v>
      </c>
      <c r="M123" s="8">
        <f t="shared" si="13"/>
        <v>0</v>
      </c>
      <c r="N123" s="103" t="s">
        <v>348</v>
      </c>
      <c r="O123" s="10"/>
      <c r="P123" s="13"/>
    </row>
    <row r="124" spans="1:16" ht="61.5" customHeight="1" x14ac:dyDescent="0.25">
      <c r="A124" s="3"/>
      <c r="B124" s="19" t="s">
        <v>314</v>
      </c>
      <c r="C124" s="22">
        <v>55031</v>
      </c>
      <c r="D124" s="23" t="s">
        <v>171</v>
      </c>
      <c r="E124" s="18" t="s">
        <v>51</v>
      </c>
      <c r="F124" s="18" t="s">
        <v>52</v>
      </c>
      <c r="G124" s="47">
        <v>318.67200000000003</v>
      </c>
      <c r="H124" s="48">
        <f t="shared" si="10"/>
        <v>254.93760000000003</v>
      </c>
      <c r="I124" s="49">
        <f t="shared" si="9"/>
        <v>0</v>
      </c>
      <c r="J124" s="50">
        <f t="shared" si="11"/>
        <v>239.00400000000002</v>
      </c>
      <c r="K124" s="49">
        <f t="shared" si="8"/>
        <v>0</v>
      </c>
      <c r="L124" s="51">
        <f t="shared" si="12"/>
        <v>223.07040000000001</v>
      </c>
      <c r="M124" s="8">
        <f t="shared" si="13"/>
        <v>0</v>
      </c>
      <c r="N124" s="93">
        <v>48</v>
      </c>
      <c r="O124" s="10"/>
      <c r="P124" s="13"/>
    </row>
    <row r="125" spans="1:16" ht="61.5" customHeight="1" x14ac:dyDescent="0.25">
      <c r="A125" s="3"/>
      <c r="B125" s="19" t="s">
        <v>315</v>
      </c>
      <c r="C125" s="22">
        <v>55032</v>
      </c>
      <c r="D125" s="23" t="s">
        <v>172</v>
      </c>
      <c r="E125" s="18" t="s">
        <v>51</v>
      </c>
      <c r="F125" s="18" t="s">
        <v>52</v>
      </c>
      <c r="G125" s="47">
        <v>318.67200000000003</v>
      </c>
      <c r="H125" s="48">
        <f t="shared" si="10"/>
        <v>254.93760000000003</v>
      </c>
      <c r="I125" s="49">
        <f t="shared" si="9"/>
        <v>0</v>
      </c>
      <c r="J125" s="50">
        <f t="shared" si="11"/>
        <v>239.00400000000002</v>
      </c>
      <c r="K125" s="49">
        <f t="shared" si="8"/>
        <v>0</v>
      </c>
      <c r="L125" s="51">
        <f t="shared" si="12"/>
        <v>223.07040000000001</v>
      </c>
      <c r="M125" s="8">
        <f t="shared" si="13"/>
        <v>0</v>
      </c>
      <c r="N125" s="93">
        <v>25</v>
      </c>
      <c r="O125" s="10"/>
      <c r="P125" s="13"/>
    </row>
    <row r="126" spans="1:16" ht="61.5" customHeight="1" x14ac:dyDescent="0.25">
      <c r="A126" s="3"/>
      <c r="B126" s="19" t="s">
        <v>316</v>
      </c>
      <c r="C126" s="22">
        <v>55037</v>
      </c>
      <c r="D126" s="23" t="s">
        <v>173</v>
      </c>
      <c r="E126" s="18" t="s">
        <v>51</v>
      </c>
      <c r="F126" s="18" t="s">
        <v>52</v>
      </c>
      <c r="G126" s="47">
        <v>318.67200000000003</v>
      </c>
      <c r="H126" s="48">
        <f t="shared" si="10"/>
        <v>254.93760000000003</v>
      </c>
      <c r="I126" s="49">
        <f t="shared" si="9"/>
        <v>0</v>
      </c>
      <c r="J126" s="50">
        <f t="shared" si="11"/>
        <v>239.00400000000002</v>
      </c>
      <c r="K126" s="49">
        <f t="shared" si="8"/>
        <v>0</v>
      </c>
      <c r="L126" s="51">
        <f t="shared" si="12"/>
        <v>223.07040000000001</v>
      </c>
      <c r="M126" s="8">
        <f t="shared" si="13"/>
        <v>0</v>
      </c>
      <c r="N126" s="93">
        <v>13</v>
      </c>
      <c r="O126" s="10"/>
      <c r="P126" s="13"/>
    </row>
    <row r="127" spans="1:16" ht="61.5" customHeight="1" x14ac:dyDescent="0.25">
      <c r="A127" s="3"/>
      <c r="B127" s="19" t="s">
        <v>317</v>
      </c>
      <c r="C127" s="22">
        <v>55038</v>
      </c>
      <c r="D127" s="23" t="s">
        <v>174</v>
      </c>
      <c r="E127" s="18" t="s">
        <v>51</v>
      </c>
      <c r="F127" s="18" t="s">
        <v>52</v>
      </c>
      <c r="G127" s="47">
        <v>318.67200000000003</v>
      </c>
      <c r="H127" s="48">
        <f t="shared" si="10"/>
        <v>254.93760000000003</v>
      </c>
      <c r="I127" s="49">
        <f t="shared" si="9"/>
        <v>0</v>
      </c>
      <c r="J127" s="50">
        <f t="shared" si="11"/>
        <v>239.00400000000002</v>
      </c>
      <c r="K127" s="49">
        <f t="shared" si="8"/>
        <v>0</v>
      </c>
      <c r="L127" s="51">
        <f t="shared" si="12"/>
        <v>223.07040000000001</v>
      </c>
      <c r="M127" s="8">
        <f t="shared" si="13"/>
        <v>0</v>
      </c>
      <c r="N127" s="93">
        <v>22</v>
      </c>
      <c r="O127" s="10"/>
      <c r="P127" s="13"/>
    </row>
    <row r="128" spans="1:16" ht="61.5" customHeight="1" x14ac:dyDescent="0.25">
      <c r="A128" s="3"/>
      <c r="B128" s="19" t="s">
        <v>318</v>
      </c>
      <c r="C128" s="22">
        <v>55041</v>
      </c>
      <c r="D128" s="23" t="s">
        <v>175</v>
      </c>
      <c r="E128" s="18" t="s">
        <v>51</v>
      </c>
      <c r="F128" s="18" t="s">
        <v>52</v>
      </c>
      <c r="G128" s="47">
        <v>408.52800000000002</v>
      </c>
      <c r="H128" s="48">
        <f t="shared" si="10"/>
        <v>326.82240000000002</v>
      </c>
      <c r="I128" s="49">
        <f t="shared" si="9"/>
        <v>0</v>
      </c>
      <c r="J128" s="50">
        <f t="shared" si="11"/>
        <v>306.39600000000002</v>
      </c>
      <c r="K128" s="49">
        <f t="shared" si="8"/>
        <v>0</v>
      </c>
      <c r="L128" s="51">
        <f t="shared" si="12"/>
        <v>285.96960000000001</v>
      </c>
      <c r="M128" s="8">
        <f t="shared" si="13"/>
        <v>0</v>
      </c>
      <c r="N128" s="93">
        <v>23</v>
      </c>
      <c r="O128" s="10"/>
      <c r="P128" s="13"/>
    </row>
    <row r="129" spans="1:16" ht="61.5" customHeight="1" x14ac:dyDescent="0.25">
      <c r="A129" s="3"/>
      <c r="B129" s="19" t="s">
        <v>319</v>
      </c>
      <c r="C129" s="22">
        <v>55046</v>
      </c>
      <c r="D129" s="23" t="s">
        <v>175</v>
      </c>
      <c r="E129" s="18" t="s">
        <v>51</v>
      </c>
      <c r="F129" s="18" t="s">
        <v>52</v>
      </c>
      <c r="G129" s="47">
        <v>408.52800000000002</v>
      </c>
      <c r="H129" s="48">
        <f t="shared" si="10"/>
        <v>326.82240000000002</v>
      </c>
      <c r="I129" s="49">
        <f t="shared" si="9"/>
        <v>0</v>
      </c>
      <c r="J129" s="50">
        <f t="shared" si="11"/>
        <v>306.39600000000002</v>
      </c>
      <c r="K129" s="49">
        <f t="shared" si="8"/>
        <v>0</v>
      </c>
      <c r="L129" s="51">
        <f t="shared" si="12"/>
        <v>285.96960000000001</v>
      </c>
      <c r="M129" s="8">
        <f t="shared" si="13"/>
        <v>0</v>
      </c>
      <c r="N129" s="93">
        <v>10</v>
      </c>
      <c r="O129" s="10"/>
      <c r="P129" s="13"/>
    </row>
    <row r="130" spans="1:16" ht="61.5" customHeight="1" x14ac:dyDescent="0.25">
      <c r="A130" s="3"/>
      <c r="B130" s="19" t="s">
        <v>320</v>
      </c>
      <c r="C130" s="22">
        <v>55068</v>
      </c>
      <c r="D130" s="23" t="s">
        <v>176</v>
      </c>
      <c r="E130" s="18" t="s">
        <v>51</v>
      </c>
      <c r="F130" s="18" t="s">
        <v>52</v>
      </c>
      <c r="G130" s="47">
        <v>408.52800000000002</v>
      </c>
      <c r="H130" s="48">
        <f t="shared" si="10"/>
        <v>326.82240000000002</v>
      </c>
      <c r="I130" s="49">
        <f t="shared" si="9"/>
        <v>0</v>
      </c>
      <c r="J130" s="50">
        <f t="shared" si="11"/>
        <v>306.39600000000002</v>
      </c>
      <c r="K130" s="49">
        <f t="shared" si="8"/>
        <v>0</v>
      </c>
      <c r="L130" s="51">
        <f t="shared" si="12"/>
        <v>285.96960000000001</v>
      </c>
      <c r="M130" s="8">
        <f t="shared" si="13"/>
        <v>0</v>
      </c>
      <c r="N130" s="93" t="s">
        <v>348</v>
      </c>
      <c r="O130" s="10"/>
      <c r="P130" s="13"/>
    </row>
    <row r="131" spans="1:16" ht="61.5" customHeight="1" x14ac:dyDescent="0.25">
      <c r="A131" s="3"/>
      <c r="B131" s="19" t="s">
        <v>321</v>
      </c>
      <c r="C131" s="22">
        <v>55070</v>
      </c>
      <c r="D131" s="23" t="s">
        <v>177</v>
      </c>
      <c r="E131" s="18" t="s">
        <v>51</v>
      </c>
      <c r="F131" s="18" t="s">
        <v>52</v>
      </c>
      <c r="G131" s="47">
        <v>408.52800000000002</v>
      </c>
      <c r="H131" s="48">
        <f t="shared" si="10"/>
        <v>326.82240000000002</v>
      </c>
      <c r="I131" s="49">
        <f t="shared" si="9"/>
        <v>0</v>
      </c>
      <c r="J131" s="50">
        <f t="shared" si="11"/>
        <v>306.39600000000002</v>
      </c>
      <c r="K131" s="49">
        <f t="shared" si="8"/>
        <v>0</v>
      </c>
      <c r="L131" s="51">
        <f t="shared" si="12"/>
        <v>285.96960000000001</v>
      </c>
      <c r="M131" s="8">
        <f t="shared" si="13"/>
        <v>0</v>
      </c>
      <c r="N131" s="93">
        <v>18</v>
      </c>
      <c r="O131" s="10"/>
      <c r="P131" s="13"/>
    </row>
    <row r="132" spans="1:16" ht="61.5" customHeight="1" x14ac:dyDescent="0.25">
      <c r="A132" s="3"/>
      <c r="B132" s="19" t="s">
        <v>322</v>
      </c>
      <c r="C132" s="22">
        <v>55095</v>
      </c>
      <c r="D132" s="23" t="s">
        <v>178</v>
      </c>
      <c r="E132" s="18" t="s">
        <v>51</v>
      </c>
      <c r="F132" s="18" t="s">
        <v>52</v>
      </c>
      <c r="G132" s="47">
        <v>498.67200000000003</v>
      </c>
      <c r="H132" s="48">
        <f t="shared" si="10"/>
        <v>398.93760000000003</v>
      </c>
      <c r="I132" s="49">
        <f t="shared" si="9"/>
        <v>0</v>
      </c>
      <c r="J132" s="50">
        <f t="shared" si="11"/>
        <v>374.00400000000002</v>
      </c>
      <c r="K132" s="49">
        <f t="shared" si="8"/>
        <v>0</v>
      </c>
      <c r="L132" s="51">
        <f t="shared" si="12"/>
        <v>349.07040000000001</v>
      </c>
      <c r="M132" s="8">
        <f t="shared" si="13"/>
        <v>0</v>
      </c>
      <c r="N132" s="93">
        <v>43</v>
      </c>
      <c r="O132" s="10"/>
      <c r="P132" s="13"/>
    </row>
    <row r="133" spans="1:16" ht="61.5" customHeight="1" x14ac:dyDescent="0.25">
      <c r="A133" s="3"/>
      <c r="B133" s="19" t="s">
        <v>323</v>
      </c>
      <c r="C133" s="22">
        <v>55097</v>
      </c>
      <c r="D133" s="23" t="s">
        <v>179</v>
      </c>
      <c r="E133" s="18" t="s">
        <v>51</v>
      </c>
      <c r="F133" s="18" t="s">
        <v>52</v>
      </c>
      <c r="G133" s="47">
        <v>507.74400000000003</v>
      </c>
      <c r="H133" s="48">
        <f t="shared" si="10"/>
        <v>406.19520000000006</v>
      </c>
      <c r="I133" s="49">
        <f t="shared" si="9"/>
        <v>0</v>
      </c>
      <c r="J133" s="50">
        <f t="shared" si="11"/>
        <v>380.80799999999999</v>
      </c>
      <c r="K133" s="49">
        <f t="shared" si="8"/>
        <v>0</v>
      </c>
      <c r="L133" s="51">
        <f t="shared" si="12"/>
        <v>355.42079999999999</v>
      </c>
      <c r="M133" s="8">
        <f t="shared" si="13"/>
        <v>0</v>
      </c>
      <c r="N133" s="93" t="s">
        <v>348</v>
      </c>
      <c r="O133" s="10"/>
      <c r="P133" s="13"/>
    </row>
    <row r="134" spans="1:16" ht="61.5" customHeight="1" x14ac:dyDescent="0.25">
      <c r="A134" s="3"/>
      <c r="B134" s="19" t="s">
        <v>325</v>
      </c>
      <c r="C134" s="22">
        <v>55098</v>
      </c>
      <c r="D134" s="23" t="s">
        <v>180</v>
      </c>
      <c r="E134" s="18" t="s">
        <v>51</v>
      </c>
      <c r="F134" s="18" t="s">
        <v>52</v>
      </c>
      <c r="G134" s="47">
        <v>318.67200000000003</v>
      </c>
      <c r="H134" s="48">
        <f t="shared" si="10"/>
        <v>254.93760000000003</v>
      </c>
      <c r="I134" s="49">
        <f t="shared" si="9"/>
        <v>0</v>
      </c>
      <c r="J134" s="50">
        <f t="shared" si="11"/>
        <v>239.00400000000002</v>
      </c>
      <c r="K134" s="49">
        <f t="shared" si="8"/>
        <v>0</v>
      </c>
      <c r="L134" s="51">
        <f t="shared" si="12"/>
        <v>223.07040000000001</v>
      </c>
      <c r="M134" s="8">
        <f t="shared" si="13"/>
        <v>0</v>
      </c>
      <c r="N134" s="93" t="s">
        <v>348</v>
      </c>
      <c r="O134" s="10"/>
      <c r="P134" s="13"/>
    </row>
    <row r="135" spans="1:16" ht="61.5" customHeight="1" x14ac:dyDescent="0.25">
      <c r="A135" s="3"/>
      <c r="B135" s="19" t="s">
        <v>324</v>
      </c>
      <c r="C135" s="22">
        <v>55122</v>
      </c>
      <c r="D135" s="23" t="s">
        <v>181</v>
      </c>
      <c r="E135" s="18" t="s">
        <v>51</v>
      </c>
      <c r="F135" s="18" t="s">
        <v>52</v>
      </c>
      <c r="G135" s="47">
        <v>318.67200000000003</v>
      </c>
      <c r="H135" s="48">
        <f t="shared" si="10"/>
        <v>254.93760000000003</v>
      </c>
      <c r="I135" s="49">
        <f t="shared" si="9"/>
        <v>0</v>
      </c>
      <c r="J135" s="50">
        <f t="shared" si="11"/>
        <v>239.00400000000002</v>
      </c>
      <c r="K135" s="49">
        <f t="shared" si="8"/>
        <v>0</v>
      </c>
      <c r="L135" s="51">
        <f t="shared" si="12"/>
        <v>223.07040000000001</v>
      </c>
      <c r="M135" s="8">
        <f t="shared" si="13"/>
        <v>0</v>
      </c>
      <c r="N135" s="93">
        <v>23</v>
      </c>
      <c r="O135" s="10"/>
      <c r="P135" s="13"/>
    </row>
    <row r="136" spans="1:16" ht="61.5" customHeight="1" x14ac:dyDescent="0.25">
      <c r="A136" s="3"/>
      <c r="B136" s="19">
        <v>122</v>
      </c>
      <c r="C136" s="22" t="s">
        <v>198</v>
      </c>
      <c r="D136" s="23" t="s">
        <v>199</v>
      </c>
      <c r="E136" s="18" t="s">
        <v>51</v>
      </c>
      <c r="F136" s="18" t="s">
        <v>52</v>
      </c>
      <c r="G136" s="47">
        <v>163.72800000000001</v>
      </c>
      <c r="H136" s="48">
        <f t="shared" si="10"/>
        <v>130.98240000000001</v>
      </c>
      <c r="I136" s="49">
        <f t="shared" si="9"/>
        <v>0</v>
      </c>
      <c r="J136" s="50">
        <f t="shared" si="11"/>
        <v>122.79600000000001</v>
      </c>
      <c r="K136" s="49">
        <f t="shared" ref="K136" si="17">J136*O136</f>
        <v>0</v>
      </c>
      <c r="L136" s="51">
        <f t="shared" si="12"/>
        <v>114.6096</v>
      </c>
      <c r="M136" s="8">
        <f t="shared" ref="M136" si="18">L136*O136</f>
        <v>0</v>
      </c>
      <c r="N136" s="103" t="s">
        <v>348</v>
      </c>
      <c r="O136" s="10"/>
      <c r="P136" s="13"/>
    </row>
    <row r="137" spans="1:16" ht="61.5" customHeight="1" x14ac:dyDescent="0.25">
      <c r="A137" s="3"/>
      <c r="B137" s="19">
        <v>123</v>
      </c>
      <c r="C137" s="22" t="s">
        <v>200</v>
      </c>
      <c r="D137" s="23" t="s">
        <v>201</v>
      </c>
      <c r="E137" s="18" t="s">
        <v>51</v>
      </c>
      <c r="F137" s="18" t="s">
        <v>52</v>
      </c>
      <c r="G137" s="47">
        <v>226.08</v>
      </c>
      <c r="H137" s="48">
        <f t="shared" si="10"/>
        <v>180.86400000000003</v>
      </c>
      <c r="I137" s="49">
        <f t="shared" si="9"/>
        <v>0</v>
      </c>
      <c r="J137" s="50">
        <f t="shared" si="11"/>
        <v>169.56</v>
      </c>
      <c r="K137" s="49">
        <f t="shared" si="8"/>
        <v>0</v>
      </c>
      <c r="L137" s="51">
        <f t="shared" si="12"/>
        <v>158.256</v>
      </c>
      <c r="M137" s="8">
        <f t="shared" si="13"/>
        <v>0</v>
      </c>
      <c r="N137" s="93">
        <v>40</v>
      </c>
      <c r="O137" s="10"/>
      <c r="P137" s="13"/>
    </row>
    <row r="138" spans="1:16" ht="61.5" customHeight="1" x14ac:dyDescent="0.25">
      <c r="A138" s="3"/>
      <c r="B138" s="19">
        <v>124</v>
      </c>
      <c r="C138" s="22" t="s">
        <v>202</v>
      </c>
      <c r="D138" s="23" t="s">
        <v>203</v>
      </c>
      <c r="E138" s="18" t="s">
        <v>51</v>
      </c>
      <c r="F138" s="18" t="s">
        <v>52</v>
      </c>
      <c r="G138" s="47">
        <v>344.01600000000002</v>
      </c>
      <c r="H138" s="48">
        <f t="shared" si="10"/>
        <v>275.21280000000002</v>
      </c>
      <c r="I138" s="49">
        <f t="shared" si="9"/>
        <v>0</v>
      </c>
      <c r="J138" s="50">
        <f t="shared" si="11"/>
        <v>258.012</v>
      </c>
      <c r="K138" s="49">
        <f t="shared" si="8"/>
        <v>0</v>
      </c>
      <c r="L138" s="51">
        <f t="shared" si="12"/>
        <v>240.81119999999999</v>
      </c>
      <c r="M138" s="8">
        <f t="shared" si="13"/>
        <v>0</v>
      </c>
      <c r="N138" s="93" t="s">
        <v>348</v>
      </c>
      <c r="O138" s="10"/>
      <c r="P138" s="13"/>
    </row>
    <row r="139" spans="1:16" ht="61.5" customHeight="1" x14ac:dyDescent="0.25">
      <c r="A139" s="3"/>
      <c r="B139" s="19">
        <v>125</v>
      </c>
      <c r="C139" s="22" t="s">
        <v>192</v>
      </c>
      <c r="D139" s="23" t="s">
        <v>197</v>
      </c>
      <c r="E139" s="18" t="s">
        <v>51</v>
      </c>
      <c r="F139" s="18" t="s">
        <v>52</v>
      </c>
      <c r="G139" s="47">
        <v>267.83999999999997</v>
      </c>
      <c r="H139" s="48">
        <f t="shared" si="10"/>
        <v>214.27199999999999</v>
      </c>
      <c r="I139" s="49">
        <f t="shared" si="9"/>
        <v>0</v>
      </c>
      <c r="J139" s="50">
        <f t="shared" si="11"/>
        <v>200.88</v>
      </c>
      <c r="K139" s="49">
        <f t="shared" si="8"/>
        <v>0</v>
      </c>
      <c r="L139" s="51">
        <f t="shared" si="12"/>
        <v>187.48799999999997</v>
      </c>
      <c r="M139" s="8">
        <f t="shared" si="13"/>
        <v>0</v>
      </c>
      <c r="N139" s="93">
        <v>22</v>
      </c>
      <c r="O139" s="10"/>
      <c r="P139" s="13"/>
    </row>
    <row r="140" spans="1:16" ht="61.5" customHeight="1" x14ac:dyDescent="0.25">
      <c r="A140" s="3"/>
      <c r="B140" s="19">
        <v>126</v>
      </c>
      <c r="C140" s="22" t="s">
        <v>193</v>
      </c>
      <c r="D140" s="23" t="s">
        <v>195</v>
      </c>
      <c r="E140" s="18" t="s">
        <v>51</v>
      </c>
      <c r="F140" s="18" t="s">
        <v>52</v>
      </c>
      <c r="G140" s="47">
        <v>318.67200000000003</v>
      </c>
      <c r="H140" s="48">
        <f t="shared" si="10"/>
        <v>254.93760000000003</v>
      </c>
      <c r="I140" s="49">
        <f t="shared" si="9"/>
        <v>0</v>
      </c>
      <c r="J140" s="50">
        <f t="shared" si="11"/>
        <v>239.00400000000002</v>
      </c>
      <c r="K140" s="49">
        <f t="shared" si="8"/>
        <v>0</v>
      </c>
      <c r="L140" s="51">
        <f t="shared" si="12"/>
        <v>223.07040000000001</v>
      </c>
      <c r="M140" s="8">
        <f t="shared" si="13"/>
        <v>0</v>
      </c>
      <c r="N140" s="93">
        <v>24</v>
      </c>
      <c r="O140" s="10"/>
      <c r="P140" s="13"/>
    </row>
    <row r="141" spans="1:16" ht="61.5" customHeight="1" x14ac:dyDescent="0.25">
      <c r="A141" s="3"/>
      <c r="B141" s="19">
        <v>127</v>
      </c>
      <c r="C141" s="22" t="s">
        <v>194</v>
      </c>
      <c r="D141" s="23" t="s">
        <v>196</v>
      </c>
      <c r="E141" s="18" t="s">
        <v>51</v>
      </c>
      <c r="F141" s="18" t="s">
        <v>52</v>
      </c>
      <c r="G141" s="47">
        <v>318.67200000000003</v>
      </c>
      <c r="H141" s="48">
        <f t="shared" ref="H141:H143" si="19">G141*0.8</f>
        <v>254.93760000000003</v>
      </c>
      <c r="I141" s="49">
        <f t="shared" ref="I141:I143" si="20">H141*O141</f>
        <v>0</v>
      </c>
      <c r="J141" s="50">
        <f t="shared" ref="J141:J143" si="21">G141*0.75</f>
        <v>239.00400000000002</v>
      </c>
      <c r="K141" s="49">
        <f t="shared" ref="K141:K143" si="22">J141*O141</f>
        <v>0</v>
      </c>
      <c r="L141" s="51">
        <f t="shared" ref="L141:L143" si="23">G141*0.7</f>
        <v>223.07040000000001</v>
      </c>
      <c r="M141" s="8">
        <f t="shared" ref="M141:M143" si="24">L141*O141</f>
        <v>0</v>
      </c>
      <c r="N141" s="93">
        <v>25</v>
      </c>
      <c r="O141" s="10"/>
      <c r="P141" s="13"/>
    </row>
    <row r="142" spans="1:16" ht="61.5" customHeight="1" x14ac:dyDescent="0.25">
      <c r="A142" s="3"/>
      <c r="B142" s="19" t="s">
        <v>349</v>
      </c>
      <c r="C142" s="22" t="s">
        <v>352</v>
      </c>
      <c r="D142" s="23"/>
      <c r="E142" s="18" t="s">
        <v>51</v>
      </c>
      <c r="F142" s="18" t="s">
        <v>52</v>
      </c>
      <c r="G142" s="47">
        <v>2508</v>
      </c>
      <c r="H142" s="48">
        <f t="shared" si="19"/>
        <v>2006.4</v>
      </c>
      <c r="I142" s="49">
        <f t="shared" si="20"/>
        <v>0</v>
      </c>
      <c r="J142" s="50">
        <f t="shared" si="21"/>
        <v>1881</v>
      </c>
      <c r="K142" s="49">
        <f t="shared" si="22"/>
        <v>0</v>
      </c>
      <c r="L142" s="51">
        <f t="shared" si="23"/>
        <v>1755.6</v>
      </c>
      <c r="M142" s="8">
        <f t="shared" si="24"/>
        <v>0</v>
      </c>
      <c r="N142" s="93">
        <v>19</v>
      </c>
      <c r="O142" s="10"/>
      <c r="P142" s="13"/>
    </row>
    <row r="143" spans="1:16" ht="61.5" customHeight="1" x14ac:dyDescent="0.25">
      <c r="A143" s="3"/>
      <c r="B143" s="19" t="s">
        <v>350</v>
      </c>
      <c r="C143" s="22"/>
      <c r="D143" s="23"/>
      <c r="E143" s="18" t="s">
        <v>51</v>
      </c>
      <c r="F143" s="18" t="s">
        <v>52</v>
      </c>
      <c r="G143" s="47">
        <v>507</v>
      </c>
      <c r="H143" s="48">
        <f t="shared" si="19"/>
        <v>405.6</v>
      </c>
      <c r="I143" s="49">
        <f t="shared" si="20"/>
        <v>0</v>
      </c>
      <c r="J143" s="50">
        <f t="shared" si="21"/>
        <v>380.25</v>
      </c>
      <c r="K143" s="49">
        <f t="shared" si="22"/>
        <v>0</v>
      </c>
      <c r="L143" s="51">
        <f t="shared" si="23"/>
        <v>354.9</v>
      </c>
      <c r="M143" s="8">
        <f t="shared" si="24"/>
        <v>0</v>
      </c>
      <c r="N143" s="93">
        <v>24</v>
      </c>
      <c r="O143" s="10"/>
      <c r="P143" s="13"/>
    </row>
    <row r="144" spans="1:16" ht="61.5" customHeight="1" x14ac:dyDescent="0.25">
      <c r="A144" s="3"/>
      <c r="B144" s="19" t="s">
        <v>351</v>
      </c>
      <c r="C144" s="22"/>
      <c r="D144" s="23"/>
      <c r="E144" s="18" t="s">
        <v>51</v>
      </c>
      <c r="F144" s="18" t="s">
        <v>52</v>
      </c>
      <c r="G144" s="47">
        <v>4883</v>
      </c>
      <c r="H144" s="48">
        <f t="shared" si="10"/>
        <v>3906.4</v>
      </c>
      <c r="I144" s="49">
        <f t="shared" si="9"/>
        <v>0</v>
      </c>
      <c r="J144" s="50">
        <f t="shared" si="11"/>
        <v>3662.25</v>
      </c>
      <c r="K144" s="49">
        <f t="shared" ref="K144" si="25">J144*O144</f>
        <v>0</v>
      </c>
      <c r="L144" s="51">
        <f t="shared" si="12"/>
        <v>3418.1</v>
      </c>
      <c r="M144" s="8">
        <f t="shared" si="13"/>
        <v>0</v>
      </c>
      <c r="N144" s="103" t="s">
        <v>348</v>
      </c>
      <c r="O144" s="10"/>
      <c r="P144" s="13"/>
    </row>
    <row r="145" spans="1:15" ht="10.5" customHeight="1" x14ac:dyDescent="0.25">
      <c r="N145" s="100"/>
    </row>
    <row r="146" spans="1:15" ht="21" x14ac:dyDescent="0.25">
      <c r="A146" s="56" t="s">
        <v>334</v>
      </c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7"/>
    </row>
    <row r="147" spans="1:15" x14ac:dyDescent="0.25">
      <c r="N147" s="101"/>
    </row>
  </sheetData>
  <mergeCells count="25">
    <mergeCell ref="P8:P9"/>
    <mergeCell ref="N10:N13"/>
    <mergeCell ref="C1:G3"/>
    <mergeCell ref="J1:O3"/>
    <mergeCell ref="A6:C6"/>
    <mergeCell ref="A4:C4"/>
    <mergeCell ref="A5:C5"/>
    <mergeCell ref="D6:O6"/>
    <mergeCell ref="D5:O5"/>
    <mergeCell ref="D4:O4"/>
    <mergeCell ref="A146:O146"/>
    <mergeCell ref="A8:G8"/>
    <mergeCell ref="F10:F13"/>
    <mergeCell ref="H10:L10"/>
    <mergeCell ref="O10:O13"/>
    <mergeCell ref="H12:L12"/>
    <mergeCell ref="O8:O9"/>
    <mergeCell ref="A9:G9"/>
    <mergeCell ref="A10:A13"/>
    <mergeCell ref="B10:B13"/>
    <mergeCell ref="C10:C13"/>
    <mergeCell ref="D10:D13"/>
    <mergeCell ref="E10:E13"/>
    <mergeCell ref="G10:G13"/>
    <mergeCell ref="H8:N8"/>
  </mergeCells>
  <phoneticPr fontId="0" type="noConversion"/>
  <hyperlinks>
    <hyperlink ref="A146:O146" location="Лист1!A1" display=" в начало &gt;&gt;"/>
  </hyperlinks>
  <pageMargins left="0.7" right="0.7" top="0.75" bottom="0.75" header="0.3" footer="0.3"/>
  <pageSetup paperSize="9" orientation="portrait" r:id="rId1"/>
  <ignoredErrors>
    <ignoredError sqref="C119 C122:C123 C70 C15:C25 B15:B32 C27:C32 B33:C69 B70:B135 C73:C76 C136:C14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7"/>
  <sheetViews>
    <sheetView topLeftCell="A92" workbookViewId="0">
      <selection sqref="A1:A127"/>
    </sheetView>
  </sheetViews>
  <sheetFormatPr defaultRowHeight="15" x14ac:dyDescent="0.25"/>
  <cols>
    <col min="1" max="1" width="9.140625" customWidth="1"/>
  </cols>
  <sheetData>
    <row r="1" spans="1:1" x14ac:dyDescent="0.25">
      <c r="A1" s="29">
        <v>188.64</v>
      </c>
    </row>
    <row r="2" spans="1:1" x14ac:dyDescent="0.25">
      <c r="A2" s="29">
        <v>188.64</v>
      </c>
    </row>
    <row r="3" spans="1:1" x14ac:dyDescent="0.25">
      <c r="A3" s="29">
        <v>188.64</v>
      </c>
    </row>
    <row r="4" spans="1:1" x14ac:dyDescent="0.25">
      <c r="A4" s="29">
        <v>221.47200000000001</v>
      </c>
    </row>
    <row r="5" spans="1:1" x14ac:dyDescent="0.25">
      <c r="A5" s="29">
        <v>188.64</v>
      </c>
    </row>
    <row r="6" spans="1:1" x14ac:dyDescent="0.25">
      <c r="A6" s="29">
        <v>188.64</v>
      </c>
    </row>
    <row r="7" spans="1:1" x14ac:dyDescent="0.25">
      <c r="A7" s="29">
        <v>188.64</v>
      </c>
    </row>
    <row r="8" spans="1:1" x14ac:dyDescent="0.25">
      <c r="A8" s="29">
        <v>188.64</v>
      </c>
    </row>
    <row r="9" spans="1:1" x14ac:dyDescent="0.25">
      <c r="A9" s="29">
        <v>188.64</v>
      </c>
    </row>
    <row r="10" spans="1:1" x14ac:dyDescent="0.25">
      <c r="A10" s="29">
        <v>188.64</v>
      </c>
    </row>
    <row r="11" spans="1:1" x14ac:dyDescent="0.25">
      <c r="A11" s="29">
        <v>226.08</v>
      </c>
    </row>
    <row r="12" spans="1:1" x14ac:dyDescent="0.25">
      <c r="A12" s="29">
        <v>212.976</v>
      </c>
    </row>
    <row r="13" spans="1:1" x14ac:dyDescent="0.25">
      <c r="A13" s="29">
        <v>212.976</v>
      </c>
    </row>
    <row r="14" spans="1:1" x14ac:dyDescent="0.25">
      <c r="A14" s="29">
        <v>318.67200000000003</v>
      </c>
    </row>
    <row r="15" spans="1:1" x14ac:dyDescent="0.25">
      <c r="A15" s="29">
        <v>736.99199999999996</v>
      </c>
    </row>
    <row r="16" spans="1:1" x14ac:dyDescent="0.25">
      <c r="A16" s="29">
        <v>212.976</v>
      </c>
    </row>
    <row r="17" spans="1:1" x14ac:dyDescent="0.25">
      <c r="A17" s="29">
        <v>245.52</v>
      </c>
    </row>
    <row r="18" spans="1:1" x14ac:dyDescent="0.25">
      <c r="A18" s="29">
        <v>147.45599999999999</v>
      </c>
    </row>
    <row r="19" spans="1:1" x14ac:dyDescent="0.25">
      <c r="A19" s="29">
        <v>196.416</v>
      </c>
    </row>
    <row r="20" spans="1:1" x14ac:dyDescent="0.25">
      <c r="A20" s="29">
        <v>196.416</v>
      </c>
    </row>
    <row r="21" spans="1:1" x14ac:dyDescent="0.25">
      <c r="A21" s="29">
        <v>163.72800000000001</v>
      </c>
    </row>
    <row r="22" spans="1:1" x14ac:dyDescent="0.25">
      <c r="A22" s="29">
        <v>163.72800000000001</v>
      </c>
    </row>
    <row r="23" spans="1:1" x14ac:dyDescent="0.25">
      <c r="A23" s="29">
        <v>163.72800000000001</v>
      </c>
    </row>
    <row r="24" spans="1:1" x14ac:dyDescent="0.25">
      <c r="A24" s="29">
        <v>212.976</v>
      </c>
    </row>
    <row r="25" spans="1:1" x14ac:dyDescent="0.25">
      <c r="A25" s="29">
        <v>163.72800000000001</v>
      </c>
    </row>
    <row r="26" spans="1:1" x14ac:dyDescent="0.25">
      <c r="A26" s="29">
        <v>229.24799999999999</v>
      </c>
    </row>
    <row r="27" spans="1:1" x14ac:dyDescent="0.25">
      <c r="A27" s="29">
        <v>229.24799999999999</v>
      </c>
    </row>
    <row r="28" spans="1:1" x14ac:dyDescent="0.25">
      <c r="A28" s="29">
        <v>229.24799999999999</v>
      </c>
    </row>
    <row r="29" spans="1:1" x14ac:dyDescent="0.25">
      <c r="A29" s="29">
        <v>245.52</v>
      </c>
    </row>
    <row r="30" spans="1:1" x14ac:dyDescent="0.25">
      <c r="A30" s="29">
        <v>196.416</v>
      </c>
    </row>
    <row r="31" spans="1:1" x14ac:dyDescent="0.25">
      <c r="A31" s="29">
        <v>196.416</v>
      </c>
    </row>
    <row r="32" spans="1:1" x14ac:dyDescent="0.25">
      <c r="A32" s="29">
        <v>212.976</v>
      </c>
    </row>
    <row r="33" spans="1:1" x14ac:dyDescent="0.25">
      <c r="A33" s="29">
        <v>212.976</v>
      </c>
    </row>
    <row r="34" spans="1:1" x14ac:dyDescent="0.25">
      <c r="A34" s="29">
        <v>212.976</v>
      </c>
    </row>
    <row r="35" spans="1:1" x14ac:dyDescent="0.25">
      <c r="A35" s="29">
        <v>212.976</v>
      </c>
    </row>
    <row r="36" spans="1:1" x14ac:dyDescent="0.25">
      <c r="A36" s="29">
        <v>932.68799999999999</v>
      </c>
    </row>
    <row r="37" spans="1:1" x14ac:dyDescent="0.25">
      <c r="A37" s="29">
        <v>212.976</v>
      </c>
    </row>
    <row r="38" spans="1:1" x14ac:dyDescent="0.25">
      <c r="A38" s="29">
        <v>932.68799999999999</v>
      </c>
    </row>
    <row r="39" spans="1:1" x14ac:dyDescent="0.25">
      <c r="A39" s="29">
        <v>848.01599999999996</v>
      </c>
    </row>
    <row r="40" spans="1:1" x14ac:dyDescent="0.25">
      <c r="A40" s="29">
        <v>180.14400000000001</v>
      </c>
    </row>
    <row r="41" spans="1:1" x14ac:dyDescent="0.25">
      <c r="A41" s="29">
        <v>196.416</v>
      </c>
    </row>
    <row r="42" spans="1:1" x14ac:dyDescent="0.25">
      <c r="A42" s="29">
        <v>180.14400000000001</v>
      </c>
    </row>
    <row r="43" spans="1:1" x14ac:dyDescent="0.25">
      <c r="A43" s="29">
        <v>212.976</v>
      </c>
    </row>
    <row r="44" spans="1:1" x14ac:dyDescent="0.25">
      <c r="A44" s="29">
        <v>212.976</v>
      </c>
    </row>
    <row r="45" spans="1:1" x14ac:dyDescent="0.25">
      <c r="A45" s="29">
        <v>212.976</v>
      </c>
    </row>
    <row r="46" spans="1:1" x14ac:dyDescent="0.25">
      <c r="A46" s="29">
        <v>212.976</v>
      </c>
    </row>
    <row r="47" spans="1:1" x14ac:dyDescent="0.25">
      <c r="A47" s="29">
        <v>212.976</v>
      </c>
    </row>
    <row r="48" spans="1:1" x14ac:dyDescent="0.25">
      <c r="A48" s="29">
        <v>212.976</v>
      </c>
    </row>
    <row r="49" spans="1:1" x14ac:dyDescent="0.25">
      <c r="A49" s="29">
        <v>180.14400000000001</v>
      </c>
    </row>
    <row r="50" spans="1:1" x14ac:dyDescent="0.25">
      <c r="A50" s="29">
        <v>212.976</v>
      </c>
    </row>
    <row r="51" spans="1:1" x14ac:dyDescent="0.25">
      <c r="A51" s="29">
        <v>208.65600000000001</v>
      </c>
    </row>
    <row r="52" spans="1:1" x14ac:dyDescent="0.25">
      <c r="A52" s="29">
        <v>188.64</v>
      </c>
    </row>
    <row r="53" spans="1:1" x14ac:dyDescent="0.25">
      <c r="A53" s="29">
        <v>226.08</v>
      </c>
    </row>
    <row r="54" spans="1:1" x14ac:dyDescent="0.25">
      <c r="A54" s="29">
        <v>267.83999999999997</v>
      </c>
    </row>
    <row r="55" spans="1:1" x14ac:dyDescent="0.25">
      <c r="A55" s="29">
        <v>226.36799999999999</v>
      </c>
    </row>
    <row r="56" spans="1:1" x14ac:dyDescent="0.25">
      <c r="A56" s="29">
        <v>245.52</v>
      </c>
    </row>
    <row r="57" spans="1:1" x14ac:dyDescent="0.25">
      <c r="A57" s="29">
        <v>245.52</v>
      </c>
    </row>
    <row r="58" spans="1:1" x14ac:dyDescent="0.25">
      <c r="A58" s="29">
        <v>245.52</v>
      </c>
    </row>
    <row r="59" spans="1:1" x14ac:dyDescent="0.25">
      <c r="A59" s="29">
        <v>286.99200000000002</v>
      </c>
    </row>
    <row r="60" spans="1:1" x14ac:dyDescent="0.25">
      <c r="A60" s="29">
        <v>229.24799999999999</v>
      </c>
    </row>
    <row r="61" spans="1:1" x14ac:dyDescent="0.25">
      <c r="A61" s="29">
        <v>229.24799999999999</v>
      </c>
    </row>
    <row r="62" spans="1:1" x14ac:dyDescent="0.25">
      <c r="A62" s="29">
        <v>229.24799999999999</v>
      </c>
    </row>
    <row r="63" spans="1:1" x14ac:dyDescent="0.25">
      <c r="A63" s="29">
        <v>258.62400000000002</v>
      </c>
    </row>
    <row r="64" spans="1:1" x14ac:dyDescent="0.25">
      <c r="A64" s="29">
        <v>339.84</v>
      </c>
    </row>
    <row r="65" spans="1:1" x14ac:dyDescent="0.25">
      <c r="A65" s="29">
        <v>401.76</v>
      </c>
    </row>
    <row r="66" spans="1:1" x14ac:dyDescent="0.25">
      <c r="A66" s="29">
        <v>401.76</v>
      </c>
    </row>
    <row r="67" spans="1:1" x14ac:dyDescent="0.25">
      <c r="A67" s="29">
        <v>401.76</v>
      </c>
    </row>
    <row r="68" spans="1:1" x14ac:dyDescent="0.25">
      <c r="A68" s="29">
        <v>174.24</v>
      </c>
    </row>
    <row r="69" spans="1:1" x14ac:dyDescent="0.25">
      <c r="A69" s="29">
        <v>229.392</v>
      </c>
    </row>
    <row r="70" spans="1:1" x14ac:dyDescent="0.25">
      <c r="A70" s="29">
        <v>248.68799999999999</v>
      </c>
    </row>
    <row r="71" spans="1:1" x14ac:dyDescent="0.25">
      <c r="A71" s="29">
        <v>226.36799999999999</v>
      </c>
    </row>
    <row r="72" spans="1:1" x14ac:dyDescent="0.25">
      <c r="A72" s="29">
        <v>209.08799999999999</v>
      </c>
    </row>
    <row r="73" spans="1:1" x14ac:dyDescent="0.25">
      <c r="A73" s="29">
        <v>212.976</v>
      </c>
    </row>
    <row r="74" spans="1:1" x14ac:dyDescent="0.25">
      <c r="A74" s="29">
        <v>296.928</v>
      </c>
    </row>
    <row r="75" spans="1:1" x14ac:dyDescent="0.25">
      <c r="A75" s="29">
        <v>296.928</v>
      </c>
    </row>
    <row r="76" spans="1:1" x14ac:dyDescent="0.25">
      <c r="A76" s="29">
        <v>250.56</v>
      </c>
    </row>
    <row r="77" spans="1:1" x14ac:dyDescent="0.25">
      <c r="A77" s="29">
        <v>352.36799999999999</v>
      </c>
    </row>
    <row r="78" spans="1:1" x14ac:dyDescent="0.25">
      <c r="A78" s="29">
        <v>257.47199999999998</v>
      </c>
    </row>
    <row r="79" spans="1:1" x14ac:dyDescent="0.25">
      <c r="A79" s="29">
        <v>507.74400000000003</v>
      </c>
    </row>
    <row r="80" spans="1:1" x14ac:dyDescent="0.25">
      <c r="A80" s="29">
        <v>507.74400000000003</v>
      </c>
    </row>
    <row r="81" spans="1:1" x14ac:dyDescent="0.25">
      <c r="A81" s="29">
        <v>507.74400000000003</v>
      </c>
    </row>
    <row r="82" spans="1:1" x14ac:dyDescent="0.25">
      <c r="A82" s="29">
        <v>507.74400000000003</v>
      </c>
    </row>
    <row r="83" spans="1:1" x14ac:dyDescent="0.25">
      <c r="A83" s="29">
        <v>507.74400000000003</v>
      </c>
    </row>
    <row r="84" spans="1:1" x14ac:dyDescent="0.25">
      <c r="A84" s="29">
        <v>507.74400000000003</v>
      </c>
    </row>
    <row r="85" spans="1:1" x14ac:dyDescent="0.25">
      <c r="A85" s="29">
        <v>414.14400000000001</v>
      </c>
    </row>
    <row r="86" spans="1:1" x14ac:dyDescent="0.25">
      <c r="A86" s="29">
        <v>83.52</v>
      </c>
    </row>
    <row r="87" spans="1:1" x14ac:dyDescent="0.25">
      <c r="A87" s="29">
        <v>198.72</v>
      </c>
    </row>
    <row r="88" spans="1:1" x14ac:dyDescent="0.25">
      <c r="A88" s="29">
        <v>612</v>
      </c>
    </row>
    <row r="89" spans="1:1" x14ac:dyDescent="0.25">
      <c r="A89" s="29">
        <v>318.67200000000003</v>
      </c>
    </row>
    <row r="90" spans="1:1" x14ac:dyDescent="0.25">
      <c r="A90" s="29">
        <v>318.67200000000003</v>
      </c>
    </row>
    <row r="91" spans="1:1" x14ac:dyDescent="0.25">
      <c r="A91" s="29">
        <v>498.67200000000003</v>
      </c>
    </row>
    <row r="92" spans="1:1" x14ac:dyDescent="0.25">
      <c r="A92" s="29">
        <v>318.67200000000003</v>
      </c>
    </row>
    <row r="93" spans="1:1" x14ac:dyDescent="0.25">
      <c r="A93" s="29">
        <v>318.67200000000003</v>
      </c>
    </row>
    <row r="94" spans="1:1" x14ac:dyDescent="0.25">
      <c r="A94" s="29">
        <v>318.67200000000003</v>
      </c>
    </row>
    <row r="95" spans="1:1" x14ac:dyDescent="0.25">
      <c r="A95" s="29">
        <v>318.67200000000003</v>
      </c>
    </row>
    <row r="96" spans="1:1" x14ac:dyDescent="0.25">
      <c r="A96" s="29">
        <v>318.67200000000003</v>
      </c>
    </row>
    <row r="97" spans="1:1" x14ac:dyDescent="0.25">
      <c r="A97" s="29">
        <v>318.67200000000003</v>
      </c>
    </row>
    <row r="98" spans="1:1" x14ac:dyDescent="0.25">
      <c r="A98" s="29">
        <v>371.37599999999998</v>
      </c>
    </row>
    <row r="99" spans="1:1" x14ac:dyDescent="0.25">
      <c r="A99" s="29">
        <v>371.37599999999998</v>
      </c>
    </row>
    <row r="100" spans="1:1" x14ac:dyDescent="0.25">
      <c r="A100" s="29">
        <v>371.37599999999998</v>
      </c>
    </row>
    <row r="101" spans="1:1" x14ac:dyDescent="0.25">
      <c r="A101" s="29">
        <v>371.37599999999998</v>
      </c>
    </row>
    <row r="102" spans="1:1" x14ac:dyDescent="0.25">
      <c r="A102" s="29">
        <v>495.93599999999998</v>
      </c>
    </row>
    <row r="103" spans="1:1" x14ac:dyDescent="0.25">
      <c r="A103" s="29">
        <v>267.83999999999997</v>
      </c>
    </row>
    <row r="104" spans="1:1" x14ac:dyDescent="0.25">
      <c r="A104" s="29">
        <v>495.93599999999998</v>
      </c>
    </row>
    <row r="105" spans="1:1" x14ac:dyDescent="0.25">
      <c r="A105" s="29">
        <v>267.83999999999997</v>
      </c>
    </row>
    <row r="106" spans="1:1" x14ac:dyDescent="0.25">
      <c r="A106" s="29">
        <v>267.83999999999997</v>
      </c>
    </row>
    <row r="107" spans="1:1" x14ac:dyDescent="0.25">
      <c r="A107" s="29">
        <v>267.83999999999997</v>
      </c>
    </row>
    <row r="108" spans="1:1" x14ac:dyDescent="0.25">
      <c r="A108" s="29">
        <v>318.67200000000003</v>
      </c>
    </row>
    <row r="109" spans="1:1" x14ac:dyDescent="0.25">
      <c r="A109" s="29">
        <v>267.83999999999997</v>
      </c>
    </row>
    <row r="110" spans="1:1" x14ac:dyDescent="0.25">
      <c r="A110" s="29">
        <v>318.67200000000003</v>
      </c>
    </row>
    <row r="111" spans="1:1" x14ac:dyDescent="0.25">
      <c r="A111" s="29">
        <v>318.67200000000003</v>
      </c>
    </row>
    <row r="112" spans="1:1" x14ac:dyDescent="0.25">
      <c r="A112" s="29">
        <v>318.67200000000003</v>
      </c>
    </row>
    <row r="113" spans="1:1" x14ac:dyDescent="0.25">
      <c r="A113" s="29">
        <v>318.67200000000003</v>
      </c>
    </row>
    <row r="114" spans="1:1" x14ac:dyDescent="0.25">
      <c r="A114" s="29">
        <v>408.52800000000002</v>
      </c>
    </row>
    <row r="115" spans="1:1" x14ac:dyDescent="0.25">
      <c r="A115" s="29">
        <v>408.52800000000002</v>
      </c>
    </row>
    <row r="116" spans="1:1" x14ac:dyDescent="0.25">
      <c r="A116" s="29">
        <v>408.52800000000002</v>
      </c>
    </row>
    <row r="117" spans="1:1" x14ac:dyDescent="0.25">
      <c r="A117" s="29">
        <v>408.52800000000002</v>
      </c>
    </row>
    <row r="118" spans="1:1" x14ac:dyDescent="0.25">
      <c r="A118" s="29">
        <v>498.67200000000003</v>
      </c>
    </row>
    <row r="119" spans="1:1" x14ac:dyDescent="0.25">
      <c r="A119" s="29">
        <v>507.74400000000003</v>
      </c>
    </row>
    <row r="120" spans="1:1" x14ac:dyDescent="0.25">
      <c r="A120" s="29">
        <v>318.67200000000003</v>
      </c>
    </row>
    <row r="121" spans="1:1" x14ac:dyDescent="0.25">
      <c r="A121" s="29">
        <v>318.67200000000003</v>
      </c>
    </row>
    <row r="122" spans="1:1" x14ac:dyDescent="0.25">
      <c r="A122" s="29">
        <v>163.72800000000001</v>
      </c>
    </row>
    <row r="123" spans="1:1" x14ac:dyDescent="0.25">
      <c r="A123" s="29">
        <v>226.08</v>
      </c>
    </row>
    <row r="124" spans="1:1" x14ac:dyDescent="0.25">
      <c r="A124" s="29">
        <v>344.01600000000002</v>
      </c>
    </row>
    <row r="125" spans="1:1" x14ac:dyDescent="0.25">
      <c r="A125" s="29">
        <v>267.83999999999997</v>
      </c>
    </row>
    <row r="126" spans="1:1" x14ac:dyDescent="0.25">
      <c r="A126" s="29">
        <v>318.67200000000003</v>
      </c>
    </row>
    <row r="127" spans="1:1" x14ac:dyDescent="0.25">
      <c r="A127" s="29">
        <v>318.67200000000003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ARLEN</cp:lastModifiedBy>
  <dcterms:created xsi:type="dcterms:W3CDTF">2016-10-20T14:27:03Z</dcterms:created>
  <dcterms:modified xsi:type="dcterms:W3CDTF">2026-03-24T14:18:17Z</dcterms:modified>
</cp:coreProperties>
</file>