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10" yWindow="15" windowWidth="19365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Лист1!$G$14:$P$58</definedName>
  </definedNames>
  <calcPr calcId="125725" refMode="R1C1"/>
</workbook>
</file>

<file path=xl/calcChain.xml><?xml version="1.0" encoding="utf-8"?>
<calcChain xmlns="http://schemas.openxmlformats.org/spreadsheetml/2006/main">
  <c r="Q43" i="1"/>
  <c r="N43"/>
  <c r="L43"/>
  <c r="J43"/>
  <c r="Q57" l="1"/>
  <c r="N57"/>
  <c r="L57"/>
  <c r="J57"/>
  <c r="Q58"/>
  <c r="Q56"/>
  <c r="Q55"/>
  <c r="Q54"/>
  <c r="Q53"/>
  <c r="Q52"/>
  <c r="Q51"/>
  <c r="Q50"/>
  <c r="Q49"/>
  <c r="Q48"/>
  <c r="Q47"/>
  <c r="Q46"/>
  <c r="Q45"/>
  <c r="Q44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5"/>
  <c r="Q16"/>
  <c r="N58"/>
  <c r="L58"/>
  <c r="J58"/>
  <c r="N56"/>
  <c r="L56"/>
  <c r="J56"/>
  <c r="N55"/>
  <c r="L55"/>
  <c r="J55"/>
  <c r="N54"/>
  <c r="L54"/>
  <c r="J54"/>
  <c r="N53"/>
  <c r="L53"/>
  <c r="J53"/>
  <c r="N52"/>
  <c r="L52"/>
  <c r="J52"/>
  <c r="N51"/>
  <c r="L51"/>
  <c r="J51"/>
  <c r="N50"/>
  <c r="L50"/>
  <c r="J50"/>
  <c r="N49"/>
  <c r="L49"/>
  <c r="J49"/>
  <c r="N48"/>
  <c r="L48"/>
  <c r="J48"/>
  <c r="N47"/>
  <c r="L47"/>
  <c r="J47"/>
  <c r="N46"/>
  <c r="L46"/>
  <c r="J46"/>
  <c r="N45"/>
  <c r="L45"/>
  <c r="J45"/>
  <c r="N44"/>
  <c r="L44"/>
  <c r="J44"/>
  <c r="N42"/>
  <c r="L42"/>
  <c r="J42"/>
  <c r="J41"/>
  <c r="N40"/>
  <c r="L40"/>
  <c r="J40"/>
  <c r="N39"/>
  <c r="L39"/>
  <c r="J39"/>
  <c r="N38"/>
  <c r="L38"/>
  <c r="J38"/>
  <c r="N37"/>
  <c r="L37"/>
  <c r="J37"/>
  <c r="J36"/>
  <c r="N35"/>
  <c r="L35"/>
  <c r="J35"/>
  <c r="N34"/>
  <c r="L34"/>
  <c r="J34"/>
  <c r="N33"/>
  <c r="L33"/>
  <c r="J33"/>
  <c r="N32"/>
  <c r="L32"/>
  <c r="J32"/>
  <c r="N31"/>
  <c r="L31"/>
  <c r="J31"/>
  <c r="N30"/>
  <c r="L30"/>
  <c r="J30"/>
  <c r="N29"/>
  <c r="L29"/>
  <c r="J29"/>
  <c r="N28"/>
  <c r="L28"/>
  <c r="J28"/>
  <c r="N27"/>
  <c r="L27"/>
  <c r="J27"/>
  <c r="N26"/>
  <c r="L26"/>
  <c r="J26"/>
  <c r="N25"/>
  <c r="L25"/>
  <c r="J25"/>
  <c r="N24"/>
  <c r="L24"/>
  <c r="J24"/>
  <c r="N23"/>
  <c r="L23"/>
  <c r="J23"/>
  <c r="N22"/>
  <c r="L22"/>
  <c r="J22"/>
  <c r="N21"/>
  <c r="L21"/>
  <c r="J21"/>
  <c r="N20"/>
  <c r="L20"/>
  <c r="J20"/>
  <c r="N19"/>
  <c r="L19"/>
  <c r="J19"/>
  <c r="N18"/>
  <c r="L18"/>
  <c r="J18"/>
  <c r="N17"/>
  <c r="L17"/>
  <c r="J17"/>
  <c r="N16"/>
  <c r="L16"/>
  <c r="J16"/>
  <c r="Q18"/>
  <c r="N15"/>
  <c r="L15"/>
  <c r="J15"/>
  <c r="Q17"/>
  <c r="P8" l="1"/>
  <c r="K9"/>
  <c r="M9"/>
  <c r="I9"/>
</calcChain>
</file>

<file path=xl/sharedStrings.xml><?xml version="1.0" encoding="utf-8"?>
<sst xmlns="http://schemas.openxmlformats.org/spreadsheetml/2006/main" count="249" uniqueCount="154">
  <si>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</si>
  <si>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</si>
  <si>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</si>
  <si>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</si>
  <si>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</si>
  <si>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</si>
  <si>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Crystal Silver Lined</t>
  </si>
  <si>
    <t>Silver Lined Gold</t>
  </si>
  <si>
    <t>Aqua Silver Lined</t>
  </si>
  <si>
    <t>Crystal AB</t>
  </si>
  <si>
    <t>Turquoise Green Opaque</t>
  </si>
  <si>
    <t>Opaque Turquoise Blue</t>
  </si>
  <si>
    <t>Metallic Purple Iris</t>
  </si>
  <si>
    <t>Light Gunmetal</t>
  </si>
  <si>
    <t>White Pearl AB</t>
  </si>
  <si>
    <t>Mint Green Ceylon</t>
  </si>
  <si>
    <t>Butter Cream Ceylon</t>
  </si>
  <si>
    <t>White Ceylon</t>
  </si>
  <si>
    <t>Turquoise Ceylon</t>
  </si>
  <si>
    <t xml:space="preserve"> Lilac Ceylon</t>
  </si>
  <si>
    <t>Metallic Mix</t>
  </si>
  <si>
    <t>Vintage Copper</t>
  </si>
  <si>
    <t>10 гр</t>
  </si>
  <si>
    <t>0001</t>
  </si>
  <si>
    <t>0003</t>
  </si>
  <si>
    <t>0005</t>
  </si>
  <si>
    <t>0018</t>
  </si>
  <si>
    <t>0234</t>
  </si>
  <si>
    <t>0250</t>
  </si>
  <si>
    <t>0412</t>
  </si>
  <si>
    <t>0413</t>
  </si>
  <si>
    <t>0433</t>
  </si>
  <si>
    <t>0452</t>
  </si>
  <si>
    <t>0454</t>
  </si>
  <si>
    <t>0464</t>
  </si>
  <si>
    <t>0471</t>
  </si>
  <si>
    <t>0514</t>
  </si>
  <si>
    <t>0520</t>
  </si>
  <si>
    <t>0522</t>
  </si>
  <si>
    <t>0527</t>
  </si>
  <si>
    <t>0528</t>
  </si>
  <si>
    <t>0536</t>
  </si>
  <si>
    <t>0538</t>
  </si>
  <si>
    <t>0592</t>
  </si>
  <si>
    <t>0593</t>
  </si>
  <si>
    <t>Antique Ivory Pearl Ceylon</t>
  </si>
  <si>
    <t>Light Caramel Ceylon</t>
  </si>
  <si>
    <t>Dyed Silver Lined Blue Zircon</t>
  </si>
  <si>
    <t>Duracoat Galvanized Gold</t>
  </si>
  <si>
    <t>Black AB</t>
  </si>
  <si>
    <t>55030</t>
  </si>
  <si>
    <t>Black Amber</t>
  </si>
  <si>
    <t>Opaque Light Blue Lustered</t>
  </si>
  <si>
    <t>Light Yellow Ceylon</t>
  </si>
  <si>
    <t>Light Aqua Ceylon</t>
  </si>
  <si>
    <t xml:space="preserve"> Metallic Dark Blue Iris</t>
  </si>
  <si>
    <t>1051</t>
  </si>
  <si>
    <t>Galvanized Silver</t>
  </si>
  <si>
    <t>15/0</t>
  </si>
  <si>
    <t>Silver Lined Root Beer</t>
  </si>
  <si>
    <t>0010</t>
  </si>
  <si>
    <t>0014</t>
  </si>
  <si>
    <t>Sparkle Metallic Gold Line Crystal</t>
  </si>
  <si>
    <t>Fuchsia Transparent Silver Lined</t>
  </si>
  <si>
    <t>Semi-matte Silver Lined Gold</t>
  </si>
  <si>
    <t>Black Bronze</t>
  </si>
  <si>
    <t>55033</t>
  </si>
  <si>
    <t>55029</t>
  </si>
  <si>
    <t>Black Hematite</t>
  </si>
  <si>
    <t>Black Labrador</t>
  </si>
  <si>
    <t>4204</t>
  </si>
  <si>
    <t>Duracoat Galvanized Champagne</t>
  </si>
  <si>
    <t>Duracoat Galvanized Pewter</t>
  </si>
  <si>
    <t>4222</t>
  </si>
  <si>
    <t>1053</t>
  </si>
  <si>
    <t>Galvanized Yellow Gold</t>
  </si>
  <si>
    <t>0597</t>
  </si>
  <si>
    <t>Opaque Tan Luster</t>
  </si>
  <si>
    <t>0420</t>
  </si>
  <si>
    <t>White Pearl Ceylon</t>
  </si>
  <si>
    <t>0020</t>
  </si>
  <si>
    <t>Cobalt Silver Lined</t>
  </si>
  <si>
    <t>0191</t>
  </si>
  <si>
    <t>24Kt Gold Plated</t>
  </si>
  <si>
    <t>Flame Red Silver Lined</t>
  </si>
  <si>
    <t>Chartreuse Silver Lined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</si>
  <si>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</si>
  <si>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</si>
  <si>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</si>
  <si>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</si>
  <si>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</si>
  <si>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</si>
  <si>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</si>
  <si>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</si>
  <si>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</si>
  <si>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</si>
  <si>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</si>
  <si>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</si>
  <si>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</si>
  <si>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</si>
  <si>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</si>
  <si>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</si>
  <si>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</si>
  <si>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</si>
  <si>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</si>
  <si>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</si>
  <si>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</si>
  <si>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</si>
  <si>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</si>
  <si>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</si>
  <si>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</si>
  <si>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</si>
  <si>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</si>
  <si>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</si>
  <si>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</si>
  <si>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</si>
  <si>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</si>
  <si>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</si>
  <si>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</si>
  <si>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</si>
  <si>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</si>
  <si>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</si>
  <si>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39</t>
  </si>
  <si>
    <t>38</t>
  </si>
  <si>
    <t>40</t>
  </si>
  <si>
    <t>41</t>
  </si>
  <si>
    <t>42</t>
  </si>
  <si>
    <t>43</t>
  </si>
  <si>
    <t>37</t>
  </si>
  <si>
    <r>
      <t xml:space="preserve">Бисер Miyuki </t>
    </r>
    <r>
      <rPr>
        <sz val="11"/>
        <color indexed="8"/>
        <rFont val="Arial"/>
        <family val="2"/>
        <charset val="204"/>
      </rPr>
      <t>размеры:</t>
    </r>
    <r>
      <rPr>
        <b/>
        <sz val="12"/>
        <color indexed="8"/>
        <rFont val="Arial"/>
        <family val="2"/>
        <charset val="204"/>
      </rPr>
      <t xml:space="preserve"> 15/0 </t>
    </r>
    <r>
      <rPr>
        <sz val="12"/>
        <color indexed="8"/>
        <rFont val="Arial"/>
        <family val="2"/>
        <charset val="204"/>
      </rPr>
      <t>(Япония)</t>
    </r>
  </si>
  <si>
    <t>5 гр</t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</si>
  <si>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</si>
  <si>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</si>
  <si>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</si>
  <si>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</si>
  <si>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</si>
  <si>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</si>
  <si>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</si>
  <si>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</si>
  <si>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 xml:space="preserve">цвет </t>
  </si>
  <si>
    <t>размер</t>
  </si>
  <si>
    <t>Розничная цена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</si>
  <si>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</si>
  <si>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r>
      <t xml:space="preserve">Магазин «Бисер, Бусинка, Страз»                                                                                          </t>
    </r>
    <r>
      <rPr>
        <sz val="11"/>
        <rFont val="Calibri"/>
        <family val="2"/>
        <charset val="204"/>
      </rPr>
      <t>чешский бисер оптом, с доставкой по России</t>
    </r>
    <r>
      <rPr>
        <sz val="14"/>
        <rFont val="Calibri"/>
        <family val="2"/>
        <charset val="204"/>
      </rPr>
      <t xml:space="preserve">                                                                                                                 </t>
    </r>
    <r>
      <rPr>
        <sz val="12"/>
        <color indexed="10"/>
        <rFont val="Calibri"/>
        <family val="2"/>
        <charset val="204"/>
      </rPr>
      <t xml:space="preserve">http://biser-businka-strass-18.com </t>
    </r>
    <r>
      <rPr>
        <sz val="12"/>
        <rFont val="Calibri"/>
        <family val="2"/>
        <charset val="204"/>
      </rPr>
      <t xml:space="preserve">                                                                                        </t>
    </r>
    <r>
      <rPr>
        <sz val="12"/>
        <color indexed="30"/>
        <rFont val="Calibri"/>
        <family val="2"/>
        <charset val="204"/>
      </rPr>
      <t>http://okeanbusin.ru</t>
    </r>
  </si>
  <si>
    <t xml:space="preserve"> в начало &gt;&gt;</t>
  </si>
  <si>
    <t>от 15 000р</t>
  </si>
  <si>
    <t>От 20 000 руб</t>
  </si>
  <si>
    <t>От 30 000 руб</t>
  </si>
  <si>
    <t>Наличие</t>
  </si>
  <si>
    <t>нет</t>
  </si>
  <si>
    <t>Цена при покупке только Miyuki на сумму:</t>
  </si>
  <si>
    <t xml:space="preserve">Цена со скидкой </t>
  </si>
  <si>
    <t>1052</t>
  </si>
  <si>
    <t>Galvanized Gold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</si>
</sst>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3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30"/>
      <name val="Calibri"/>
      <family val="2"/>
      <charset val="204"/>
    </font>
    <font>
      <b/>
      <sz val="11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  <font>
      <strike/>
      <sz val="12"/>
      <color indexed="8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2" tint="-0.499984740745262"/>
      </right>
      <top/>
      <bottom style="dotted">
        <color indexed="64"/>
      </bottom>
      <diagonal/>
    </border>
    <border>
      <left/>
      <right style="thick">
        <color theme="2" tint="-0.499984740745262"/>
      </right>
      <top/>
      <bottom style="thick">
        <color theme="2" tint="-0.49998474074526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1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0" fillId="0" borderId="6" xfId="0" applyBorder="1"/>
    <xf numFmtId="0" fontId="0" fillId="0" borderId="6" xfId="0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right" vertical="center"/>
    </xf>
    <xf numFmtId="49" fontId="10" fillId="4" borderId="0" xfId="0" applyNumberFormat="1" applyFont="1" applyFill="1" applyBorder="1" applyAlignment="1" applyProtection="1">
      <alignment horizontal="left" vertical="center"/>
      <protection locked="0"/>
    </xf>
    <xf numFmtId="9" fontId="15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9" fontId="15" fillId="4" borderId="0" xfId="0" applyNumberFormat="1" applyFont="1" applyFill="1" applyBorder="1" applyAlignment="1">
      <alignment horizontal="center" vertical="center"/>
    </xf>
    <xf numFmtId="0" fontId="19" fillId="4" borderId="2" xfId="1" applyFont="1" applyFill="1" applyBorder="1" applyAlignment="1">
      <alignment horizontal="center" vertical="center" wrapText="1"/>
    </xf>
    <xf numFmtId="0" fontId="19" fillId="4" borderId="0" xfId="1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/>
    <xf numFmtId="0" fontId="22" fillId="4" borderId="0" xfId="0" applyFont="1" applyFill="1" applyAlignment="1">
      <alignment vertical="center"/>
    </xf>
    <xf numFmtId="0" fontId="0" fillId="0" borderId="0" xfId="0" applyFill="1"/>
    <xf numFmtId="0" fontId="1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164" fontId="23" fillId="7" borderId="4" xfId="2" applyNumberFormat="1" applyFont="1" applyFill="1" applyBorder="1" applyAlignment="1">
      <alignment horizontal="center" vertical="center" wrapText="1" shrinkToFit="1"/>
    </xf>
    <xf numFmtId="164" fontId="23" fillId="7" borderId="4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164" fontId="16" fillId="5" borderId="4" xfId="0" applyNumberFormat="1" applyFont="1" applyFill="1" applyBorder="1" applyAlignment="1" applyProtection="1">
      <alignment horizontal="center" vertical="center" wrapText="1"/>
    </xf>
    <xf numFmtId="164" fontId="16" fillId="8" borderId="4" xfId="0" applyNumberFormat="1" applyFont="1" applyFill="1" applyBorder="1" applyAlignment="1">
      <alignment horizontal="center" vertical="center" wrapText="1"/>
    </xf>
    <xf numFmtId="164" fontId="16" fillId="8" borderId="4" xfId="0" applyNumberFormat="1" applyFont="1" applyFill="1" applyBorder="1" applyAlignment="1" applyProtection="1">
      <alignment horizontal="center" vertical="center" wrapText="1"/>
    </xf>
    <xf numFmtId="164" fontId="16" fillId="9" borderId="4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25" fillId="4" borderId="0" xfId="0" applyFont="1" applyFill="1"/>
    <xf numFmtId="0" fontId="16" fillId="0" borderId="4" xfId="0" applyFont="1" applyFill="1" applyBorder="1" applyAlignment="1">
      <alignment horizontal="center" vertical="center" wrapText="1"/>
    </xf>
    <xf numFmtId="0" fontId="26" fillId="10" borderId="6" xfId="0" applyFont="1" applyFill="1" applyBorder="1" applyAlignment="1">
      <alignment horizontal="center" vertical="center"/>
    </xf>
    <xf numFmtId="164" fontId="25" fillId="4" borderId="0" xfId="2" applyNumberFormat="1" applyFont="1" applyFill="1"/>
    <xf numFmtId="164" fontId="25" fillId="4" borderId="0" xfId="0" applyNumberFormat="1" applyFont="1" applyFill="1"/>
    <xf numFmtId="164" fontId="17" fillId="8" borderId="12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164" fontId="17" fillId="8" borderId="10" xfId="0" applyNumberFormat="1" applyFont="1" applyFill="1" applyBorder="1" applyAlignment="1">
      <alignment horizontal="center" vertical="center"/>
    </xf>
    <xf numFmtId="164" fontId="17" fillId="9" borderId="10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 applyProtection="1">
      <alignment vertical="center"/>
      <protection locked="0"/>
    </xf>
    <xf numFmtId="9" fontId="15" fillId="4" borderId="6" xfId="0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49" fontId="10" fillId="4" borderId="8" xfId="0" applyNumberFormat="1" applyFont="1" applyFill="1" applyBorder="1" applyAlignment="1" applyProtection="1">
      <alignment horizontal="left" vertical="center"/>
      <protection locked="0"/>
    </xf>
    <xf numFmtId="4" fontId="9" fillId="0" borderId="6" xfId="0" applyNumberFormat="1" applyFont="1" applyBorder="1" applyAlignment="1">
      <alignment horizontal="center" vertical="center"/>
    </xf>
    <xf numFmtId="164" fontId="16" fillId="7" borderId="4" xfId="2" applyNumberFormat="1" applyFont="1" applyFill="1" applyBorder="1" applyAlignment="1" applyProtection="1">
      <alignment horizontal="center" vertical="center" wrapText="1" shrinkToFit="1"/>
      <protection locked="0"/>
    </xf>
    <xf numFmtId="164" fontId="16" fillId="7" borderId="4" xfId="0" applyNumberFormat="1" applyFont="1" applyFill="1" applyBorder="1" applyAlignment="1" applyProtection="1">
      <alignment horizontal="center" vertical="center" wrapText="1"/>
      <protection locked="0"/>
    </xf>
    <xf numFmtId="164" fontId="23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49" fontId="10" fillId="4" borderId="18" xfId="0" applyNumberFormat="1" applyFont="1" applyFill="1" applyBorder="1" applyAlignment="1" applyProtection="1">
      <alignment horizontal="left" vertical="center"/>
      <protection locked="0"/>
    </xf>
    <xf numFmtId="0" fontId="8" fillId="11" borderId="3" xfId="1" applyFont="1" applyFill="1" applyBorder="1" applyAlignment="1">
      <alignment vertical="center"/>
    </xf>
    <xf numFmtId="0" fontId="8" fillId="11" borderId="9" xfId="1" applyFont="1" applyFill="1" applyBorder="1" applyAlignment="1">
      <alignment vertical="center"/>
    </xf>
    <xf numFmtId="0" fontId="20" fillId="4" borderId="0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vertical="center" wrapText="1"/>
    </xf>
    <xf numFmtId="4" fontId="32" fillId="0" borderId="6" xfId="0" applyNumberFormat="1" applyFont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164" fontId="23" fillId="6" borderId="7" xfId="2" applyNumberFormat="1" applyFont="1" applyFill="1" applyBorder="1" applyAlignment="1">
      <alignment horizontal="center" vertical="center" wrapText="1"/>
    </xf>
    <xf numFmtId="164" fontId="23" fillId="6" borderId="6" xfId="2" applyNumberFormat="1" applyFont="1" applyFill="1" applyBorder="1" applyAlignment="1">
      <alignment horizontal="center" vertical="center" wrapText="1"/>
    </xf>
    <xf numFmtId="164" fontId="23" fillId="6" borderId="5" xfId="2" applyNumberFormat="1" applyFont="1" applyFill="1" applyBorder="1" applyAlignment="1">
      <alignment horizontal="center" vertical="center" wrapText="1"/>
    </xf>
    <xf numFmtId="0" fontId="8" fillId="11" borderId="20" xfId="1" applyFont="1" applyFill="1" applyBorder="1" applyAlignment="1">
      <alignment horizontal="center" vertical="center"/>
    </xf>
    <xf numFmtId="0" fontId="8" fillId="11" borderId="21" xfId="1" applyFont="1" applyFill="1" applyBorder="1" applyAlignment="1">
      <alignment horizontal="center" vertical="center"/>
    </xf>
    <xf numFmtId="0" fontId="8" fillId="11" borderId="22" xfId="1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center" vertical="center"/>
    </xf>
    <xf numFmtId="49" fontId="20" fillId="9" borderId="16" xfId="0" applyNumberFormat="1" applyFont="1" applyFill="1" applyBorder="1" applyAlignment="1">
      <alignment horizontal="center" vertical="center"/>
    </xf>
    <xf numFmtId="49" fontId="20" fillId="9" borderId="17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31" fillId="10" borderId="6" xfId="3" applyFont="1" applyFill="1" applyBorder="1" applyAlignment="1" applyProtection="1">
      <alignment horizontal="right" vertical="center"/>
    </xf>
    <xf numFmtId="0" fontId="31" fillId="10" borderId="5" xfId="3" applyFont="1" applyFill="1" applyBorder="1" applyAlignment="1" applyProtection="1">
      <alignment horizontal="righ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2" fontId="22" fillId="4" borderId="11" xfId="0" applyNumberFormat="1" applyFont="1" applyFill="1" applyBorder="1" applyAlignment="1">
      <alignment horizontal="center" vertical="center"/>
    </xf>
    <xf numFmtId="2" fontId="22" fillId="4" borderId="19" xfId="0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9" fontId="21" fillId="4" borderId="6" xfId="0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16" fillId="9" borderId="17" xfId="0" applyFont="1" applyFill="1" applyBorder="1" applyAlignment="1">
      <alignment horizontal="center" vertical="center"/>
    </xf>
    <xf numFmtId="49" fontId="27" fillId="9" borderId="14" xfId="0" applyNumberFormat="1" applyFont="1" applyFill="1" applyBorder="1" applyAlignment="1">
      <alignment horizontal="center" vertical="center" wrapText="1"/>
    </xf>
    <xf numFmtId="49" fontId="27" fillId="9" borderId="16" xfId="0" applyNumberFormat="1" applyFont="1" applyFill="1" applyBorder="1" applyAlignment="1">
      <alignment horizontal="center" vertical="center" wrapText="1"/>
    </xf>
    <xf numFmtId="49" fontId="27" fillId="9" borderId="17" xfId="0" applyNumberFormat="1" applyFont="1" applyFill="1" applyBorder="1" applyAlignment="1">
      <alignment horizontal="center" vertical="center" wrapText="1"/>
    </xf>
    <xf numFmtId="49" fontId="0" fillId="12" borderId="6" xfId="0" applyNumberFormat="1" applyFill="1" applyBorder="1" applyAlignment="1">
      <alignment horizontal="center" vertical="center" wrapText="1"/>
    </xf>
    <xf numFmtId="49" fontId="0" fillId="12" borderId="3" xfId="0" applyNumberForma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76200</xdr:rowOff>
    </xdr:from>
    <xdr:to>
      <xdr:col>0</xdr:col>
      <xdr:colOff>1143000</xdr:colOff>
      <xdr:row>2</xdr:row>
      <xdr:rowOff>247650</xdr:rowOff>
    </xdr:to>
    <xdr:pic>
      <xdr:nvPicPr>
        <xdr:cNvPr id="1025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76200"/>
          <a:ext cx="8572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0</xdr:row>
      <xdr:rowOff>38100</xdr:rowOff>
    </xdr:from>
    <xdr:to>
      <xdr:col>2</xdr:col>
      <xdr:colOff>495300</xdr:colOff>
      <xdr:row>2</xdr:row>
      <xdr:rowOff>266700</xdr:rowOff>
    </xdr:to>
    <xdr:pic>
      <xdr:nvPicPr>
        <xdr:cNvPr id="1026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7325" y="38100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14</xdr:row>
      <xdr:rowOff>9525</xdr:rowOff>
    </xdr:from>
    <xdr:to>
      <xdr:col>0</xdr:col>
      <xdr:colOff>1247775</xdr:colOff>
      <xdr:row>14</xdr:row>
      <xdr:rowOff>771525</xdr:rowOff>
    </xdr:to>
    <xdr:pic>
      <xdr:nvPicPr>
        <xdr:cNvPr id="137" name="Рисунок 63" descr="-0001---Crystal-Silver-Lined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254317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1247775</xdr:colOff>
      <xdr:row>15</xdr:row>
      <xdr:rowOff>771525</xdr:rowOff>
    </xdr:to>
    <xdr:pic>
      <xdr:nvPicPr>
        <xdr:cNvPr id="138" name="Рисунок 64" descr="-0003---Silver-Lined-Gold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" y="33242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16</xdr:row>
      <xdr:rowOff>9525</xdr:rowOff>
    </xdr:from>
    <xdr:to>
      <xdr:col>0</xdr:col>
      <xdr:colOff>1247775</xdr:colOff>
      <xdr:row>16</xdr:row>
      <xdr:rowOff>771525</xdr:rowOff>
    </xdr:to>
    <xdr:pic>
      <xdr:nvPicPr>
        <xdr:cNvPr id="139" name="Рисунок 138" descr="-0005----Dark-Topaz-Silver-Lined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41052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1247775</xdr:colOff>
      <xdr:row>19</xdr:row>
      <xdr:rowOff>771525</xdr:rowOff>
    </xdr:to>
    <xdr:pic>
      <xdr:nvPicPr>
        <xdr:cNvPr id="140" name="Рисунок 69" descr="-0018---Aqua-Silver-Lined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525" y="80105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22</xdr:row>
      <xdr:rowOff>9525</xdr:rowOff>
    </xdr:from>
    <xdr:to>
      <xdr:col>0</xdr:col>
      <xdr:colOff>1247775</xdr:colOff>
      <xdr:row>22</xdr:row>
      <xdr:rowOff>771525</xdr:rowOff>
    </xdr:to>
    <xdr:pic>
      <xdr:nvPicPr>
        <xdr:cNvPr id="141" name="Рисунок 74" descr="-0234---Sparkle-Metallic-Gold-Lined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525" y="1191577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23</xdr:row>
      <xdr:rowOff>9525</xdr:rowOff>
    </xdr:from>
    <xdr:to>
      <xdr:col>0</xdr:col>
      <xdr:colOff>1247775</xdr:colOff>
      <xdr:row>23</xdr:row>
      <xdr:rowOff>771525</xdr:rowOff>
    </xdr:to>
    <xdr:pic>
      <xdr:nvPicPr>
        <xdr:cNvPr id="142" name="Рисунок 4" descr="-0250---Crystal-AB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525" y="126968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24</xdr:row>
      <xdr:rowOff>9525</xdr:rowOff>
    </xdr:from>
    <xdr:to>
      <xdr:col>0</xdr:col>
      <xdr:colOff>1247775</xdr:colOff>
      <xdr:row>24</xdr:row>
      <xdr:rowOff>771525</xdr:rowOff>
    </xdr:to>
    <xdr:pic>
      <xdr:nvPicPr>
        <xdr:cNvPr id="143" name="Рисунок 9" descr="-0412---Turquoise-Green-Opaque-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25" y="189452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25</xdr:row>
      <xdr:rowOff>9525</xdr:rowOff>
    </xdr:from>
    <xdr:to>
      <xdr:col>0</xdr:col>
      <xdr:colOff>1247775</xdr:colOff>
      <xdr:row>25</xdr:row>
      <xdr:rowOff>771525</xdr:rowOff>
    </xdr:to>
    <xdr:pic>
      <xdr:nvPicPr>
        <xdr:cNvPr id="144" name="Рисунок 11" descr="-0413---Opaque-Turquoise-Blue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525" y="205073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27</xdr:row>
      <xdr:rowOff>9525</xdr:rowOff>
    </xdr:from>
    <xdr:to>
      <xdr:col>0</xdr:col>
      <xdr:colOff>1247775</xdr:colOff>
      <xdr:row>27</xdr:row>
      <xdr:rowOff>771525</xdr:rowOff>
    </xdr:to>
    <xdr:pic>
      <xdr:nvPicPr>
        <xdr:cNvPr id="145" name="Рисунок 127" descr="-0433---Opaque-Lt-Blue-Lustered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525" y="267557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9525</xdr:rowOff>
    </xdr:from>
    <xdr:to>
      <xdr:col>0</xdr:col>
      <xdr:colOff>1247775</xdr:colOff>
      <xdr:row>28</xdr:row>
      <xdr:rowOff>771525</xdr:rowOff>
    </xdr:to>
    <xdr:pic>
      <xdr:nvPicPr>
        <xdr:cNvPr id="146" name="Рисунок 18" descr="-0452---Metallic-Blue-Iris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525" y="2753677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29</xdr:row>
      <xdr:rowOff>9525</xdr:rowOff>
    </xdr:from>
    <xdr:to>
      <xdr:col>0</xdr:col>
      <xdr:colOff>1247775</xdr:colOff>
      <xdr:row>29</xdr:row>
      <xdr:rowOff>771525</xdr:rowOff>
    </xdr:to>
    <xdr:pic>
      <xdr:nvPicPr>
        <xdr:cNvPr id="147" name="Рисунок 20" descr="-0454---Metallic-Purple-Iris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525" y="2909887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9525</xdr:rowOff>
    </xdr:from>
    <xdr:to>
      <xdr:col>0</xdr:col>
      <xdr:colOff>1247775</xdr:colOff>
      <xdr:row>30</xdr:row>
      <xdr:rowOff>771525</xdr:rowOff>
    </xdr:to>
    <xdr:pic>
      <xdr:nvPicPr>
        <xdr:cNvPr id="148" name="Рисунок 26" descr="-0464---Light-Gunmetal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525" y="3378517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9525</xdr:rowOff>
    </xdr:from>
    <xdr:to>
      <xdr:col>0</xdr:col>
      <xdr:colOff>1247775</xdr:colOff>
      <xdr:row>31</xdr:row>
      <xdr:rowOff>771525</xdr:rowOff>
    </xdr:to>
    <xdr:pic>
      <xdr:nvPicPr>
        <xdr:cNvPr id="149" name="Рисунок 27" descr="-0471---White-Pearl-AB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525" y="345662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0</xdr:col>
      <xdr:colOff>1247775</xdr:colOff>
      <xdr:row>32</xdr:row>
      <xdr:rowOff>771525</xdr:rowOff>
    </xdr:to>
    <xdr:pic>
      <xdr:nvPicPr>
        <xdr:cNvPr id="150" name="Рисунок 29" descr="-0514---Lt.Yellow-Ceyl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525" y="361283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9525</xdr:rowOff>
    </xdr:from>
    <xdr:to>
      <xdr:col>0</xdr:col>
      <xdr:colOff>1247775</xdr:colOff>
      <xdr:row>33</xdr:row>
      <xdr:rowOff>771525</xdr:rowOff>
    </xdr:to>
    <xdr:pic>
      <xdr:nvPicPr>
        <xdr:cNvPr id="151" name="Рисунок 31" descr="-0520---Mint-Green-Ceyl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525" y="376904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34</xdr:row>
      <xdr:rowOff>9525</xdr:rowOff>
    </xdr:from>
    <xdr:to>
      <xdr:col>0</xdr:col>
      <xdr:colOff>1247775</xdr:colOff>
      <xdr:row>34</xdr:row>
      <xdr:rowOff>771525</xdr:rowOff>
    </xdr:to>
    <xdr:pic>
      <xdr:nvPicPr>
        <xdr:cNvPr id="152" name="Рисунок 32" descr="-0522-Lt.Aqua-Ceyl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525" y="3847147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35</xdr:row>
      <xdr:rowOff>9525</xdr:rowOff>
    </xdr:from>
    <xdr:to>
      <xdr:col>0</xdr:col>
      <xdr:colOff>1247775</xdr:colOff>
      <xdr:row>35</xdr:row>
      <xdr:rowOff>771525</xdr:rowOff>
    </xdr:to>
    <xdr:pic>
      <xdr:nvPicPr>
        <xdr:cNvPr id="153" name="Рисунок 34" descr="-0527---Butter-Cream-Ceyl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525" y="4003357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36</xdr:row>
      <xdr:rowOff>9525</xdr:rowOff>
    </xdr:from>
    <xdr:to>
      <xdr:col>0</xdr:col>
      <xdr:colOff>1247775</xdr:colOff>
      <xdr:row>36</xdr:row>
      <xdr:rowOff>771525</xdr:rowOff>
    </xdr:to>
    <xdr:pic>
      <xdr:nvPicPr>
        <xdr:cNvPr id="154" name="Рисунок 35" descr="-0528---White-Ceyl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525" y="408146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37</xdr:row>
      <xdr:rowOff>9525</xdr:rowOff>
    </xdr:from>
    <xdr:to>
      <xdr:col>0</xdr:col>
      <xdr:colOff>1247775</xdr:colOff>
      <xdr:row>37</xdr:row>
      <xdr:rowOff>771525</xdr:rowOff>
    </xdr:to>
    <xdr:pic>
      <xdr:nvPicPr>
        <xdr:cNvPr id="155" name="Рисунок 36" descr="-0536---Turquoise-Ceyl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9525" y="4159567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38</xdr:row>
      <xdr:rowOff>9525</xdr:rowOff>
    </xdr:from>
    <xdr:to>
      <xdr:col>0</xdr:col>
      <xdr:colOff>1247775</xdr:colOff>
      <xdr:row>38</xdr:row>
      <xdr:rowOff>771525</xdr:rowOff>
    </xdr:to>
    <xdr:pic>
      <xdr:nvPicPr>
        <xdr:cNvPr id="156" name="Рисунок 37" descr="-0538---Lilac-Ceyl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525" y="423767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39</xdr:row>
      <xdr:rowOff>9525</xdr:rowOff>
    </xdr:from>
    <xdr:to>
      <xdr:col>0</xdr:col>
      <xdr:colOff>1247775</xdr:colOff>
      <xdr:row>39</xdr:row>
      <xdr:rowOff>771525</xdr:rowOff>
    </xdr:to>
    <xdr:pic>
      <xdr:nvPicPr>
        <xdr:cNvPr id="157" name="Рисунок 40" descr="-0592--Antique-Ivory-Pearl-Ceylo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9525" y="4784407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40</xdr:row>
      <xdr:rowOff>9525</xdr:rowOff>
    </xdr:from>
    <xdr:to>
      <xdr:col>0</xdr:col>
      <xdr:colOff>1247775</xdr:colOff>
      <xdr:row>40</xdr:row>
      <xdr:rowOff>771525</xdr:rowOff>
    </xdr:to>
    <xdr:pic>
      <xdr:nvPicPr>
        <xdr:cNvPr id="158" name="Рисунок 41" descr="-0593---Lt.-Caramel-Ceylo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9525" y="486251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45</xdr:row>
      <xdr:rowOff>9525</xdr:rowOff>
    </xdr:from>
    <xdr:to>
      <xdr:col>0</xdr:col>
      <xdr:colOff>1247775</xdr:colOff>
      <xdr:row>45</xdr:row>
      <xdr:rowOff>771525</xdr:rowOff>
    </xdr:to>
    <xdr:pic>
      <xdr:nvPicPr>
        <xdr:cNvPr id="160" name="Рисунок 48" descr="-1340---Fuchsia-Transp-Silver-Lined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525" y="579977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46</xdr:row>
      <xdr:rowOff>9525</xdr:rowOff>
    </xdr:from>
    <xdr:to>
      <xdr:col>0</xdr:col>
      <xdr:colOff>1247775</xdr:colOff>
      <xdr:row>46</xdr:row>
      <xdr:rowOff>771525</xdr:rowOff>
    </xdr:to>
    <xdr:pic>
      <xdr:nvPicPr>
        <xdr:cNvPr id="161" name="Рисунок 50" descr="-1425---Dyed-Silver-Lined-Blue-Zircon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525" y="595598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47</xdr:row>
      <xdr:rowOff>9525</xdr:rowOff>
    </xdr:from>
    <xdr:to>
      <xdr:col>0</xdr:col>
      <xdr:colOff>1247775</xdr:colOff>
      <xdr:row>47</xdr:row>
      <xdr:rowOff>771525</xdr:rowOff>
    </xdr:to>
    <xdr:pic>
      <xdr:nvPicPr>
        <xdr:cNvPr id="162" name="Рисунок 125" descr="-1902---semi-matte-silver-lined-gold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9525" y="611219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48</xdr:row>
      <xdr:rowOff>9525</xdr:rowOff>
    </xdr:from>
    <xdr:to>
      <xdr:col>0</xdr:col>
      <xdr:colOff>1247775</xdr:colOff>
      <xdr:row>48</xdr:row>
      <xdr:rowOff>771525</xdr:rowOff>
    </xdr:to>
    <xdr:pic>
      <xdr:nvPicPr>
        <xdr:cNvPr id="163" name="Рисунок 57" descr="-4202---Duracoat-Galvanized-Gold.jp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525" y="658082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51</xdr:row>
      <xdr:rowOff>9525</xdr:rowOff>
    </xdr:from>
    <xdr:to>
      <xdr:col>0</xdr:col>
      <xdr:colOff>1247775</xdr:colOff>
      <xdr:row>51</xdr:row>
      <xdr:rowOff>771525</xdr:rowOff>
    </xdr:to>
    <xdr:pic>
      <xdr:nvPicPr>
        <xdr:cNvPr id="164" name="Рисунок 86" descr="-4555---Black-AB.jpg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9525" y="704945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52</xdr:row>
      <xdr:rowOff>9525</xdr:rowOff>
    </xdr:from>
    <xdr:to>
      <xdr:col>0</xdr:col>
      <xdr:colOff>1247775</xdr:colOff>
      <xdr:row>52</xdr:row>
      <xdr:rowOff>771525</xdr:rowOff>
    </xdr:to>
    <xdr:pic>
      <xdr:nvPicPr>
        <xdr:cNvPr id="165" name="Рисунок 87" descr="--55001---Metallic-Mix.jpg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9525" y="7127557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53</xdr:row>
      <xdr:rowOff>9525</xdr:rowOff>
    </xdr:from>
    <xdr:to>
      <xdr:col>0</xdr:col>
      <xdr:colOff>1247775</xdr:colOff>
      <xdr:row>53</xdr:row>
      <xdr:rowOff>771525</xdr:rowOff>
    </xdr:to>
    <xdr:pic>
      <xdr:nvPicPr>
        <xdr:cNvPr id="166" name="Рисунок 89" descr="--55003---Vintage-Copper.jpg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9525" y="7283767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9525</xdr:rowOff>
    </xdr:from>
    <xdr:to>
      <xdr:col>0</xdr:col>
      <xdr:colOff>1247775</xdr:colOff>
      <xdr:row>55</xdr:row>
      <xdr:rowOff>771525</xdr:rowOff>
    </xdr:to>
    <xdr:pic>
      <xdr:nvPicPr>
        <xdr:cNvPr id="167" name="Рисунок 122" descr="--55030---dark-bronze.jp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9525" y="9002077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56</xdr:row>
      <xdr:rowOff>9525</xdr:rowOff>
    </xdr:from>
    <xdr:to>
      <xdr:col>0</xdr:col>
      <xdr:colOff>1247775</xdr:colOff>
      <xdr:row>56</xdr:row>
      <xdr:rowOff>771525</xdr:rowOff>
    </xdr:to>
    <xdr:pic>
      <xdr:nvPicPr>
        <xdr:cNvPr id="168" name="Рисунок 109" descr="--55032---Black-Amber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9525" y="9158287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17</xdr:row>
      <xdr:rowOff>9525</xdr:rowOff>
    </xdr:from>
    <xdr:to>
      <xdr:col>0</xdr:col>
      <xdr:colOff>1247775</xdr:colOff>
      <xdr:row>17</xdr:row>
      <xdr:rowOff>771525</xdr:rowOff>
    </xdr:to>
    <xdr:pic>
      <xdr:nvPicPr>
        <xdr:cNvPr id="169" name="Рисунок 168" descr="0010---Flame-Red-Silver-Lined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9525" y="1044416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0</xdr:col>
      <xdr:colOff>1247775</xdr:colOff>
      <xdr:row>18</xdr:row>
      <xdr:rowOff>771525</xdr:rowOff>
    </xdr:to>
    <xdr:pic>
      <xdr:nvPicPr>
        <xdr:cNvPr id="170" name="Рисунок 169" descr="0014---Chartreuse-Silver-Lined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9525" y="1052226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9525</xdr:rowOff>
    </xdr:from>
    <xdr:to>
      <xdr:col>0</xdr:col>
      <xdr:colOff>1247775</xdr:colOff>
      <xdr:row>20</xdr:row>
      <xdr:rowOff>771525</xdr:rowOff>
    </xdr:to>
    <xdr:pic>
      <xdr:nvPicPr>
        <xdr:cNvPr id="171" name="Рисунок 170" descr="0020----Cobalt-Silver-Lined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9525" y="1067847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0</xdr:col>
      <xdr:colOff>1247775</xdr:colOff>
      <xdr:row>21</xdr:row>
      <xdr:rowOff>771525</xdr:rowOff>
    </xdr:to>
    <xdr:pic>
      <xdr:nvPicPr>
        <xdr:cNvPr id="172" name="Рисунок 171" descr="0191---24kt-Gold-Plated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9525" y="1075658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0</xdr:col>
      <xdr:colOff>1247775</xdr:colOff>
      <xdr:row>41</xdr:row>
      <xdr:rowOff>771525</xdr:rowOff>
    </xdr:to>
    <xdr:pic>
      <xdr:nvPicPr>
        <xdr:cNvPr id="173" name="Рисунок 172" descr="0597---Opaque-Tan-Luster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9525" y="1231868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44</xdr:row>
      <xdr:rowOff>9525</xdr:rowOff>
    </xdr:from>
    <xdr:to>
      <xdr:col>0</xdr:col>
      <xdr:colOff>1247775</xdr:colOff>
      <xdr:row>44</xdr:row>
      <xdr:rowOff>771525</xdr:rowOff>
    </xdr:to>
    <xdr:pic>
      <xdr:nvPicPr>
        <xdr:cNvPr id="174" name="Рисунок 173" descr="1053-(0182)---Galvanized-Yellow-Gold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9525" y="1247489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49</xdr:row>
      <xdr:rowOff>9525</xdr:rowOff>
    </xdr:from>
    <xdr:to>
      <xdr:col>0</xdr:col>
      <xdr:colOff>1247775</xdr:colOff>
      <xdr:row>49</xdr:row>
      <xdr:rowOff>771525</xdr:rowOff>
    </xdr:to>
    <xdr:pic>
      <xdr:nvPicPr>
        <xdr:cNvPr id="175" name="Рисунок 174" descr="-4204---Duracoat-Galvanized-Champagne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9525" y="1286541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50</xdr:row>
      <xdr:rowOff>9525</xdr:rowOff>
    </xdr:from>
    <xdr:to>
      <xdr:col>0</xdr:col>
      <xdr:colOff>1247775</xdr:colOff>
      <xdr:row>50</xdr:row>
      <xdr:rowOff>771525</xdr:rowOff>
    </xdr:to>
    <xdr:pic>
      <xdr:nvPicPr>
        <xdr:cNvPr id="176" name="Рисунок 175" descr="4222---Duracoat-Galvanized-Pewter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9525" y="1294352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54</xdr:row>
      <xdr:rowOff>9525</xdr:rowOff>
    </xdr:from>
    <xdr:to>
      <xdr:col>0</xdr:col>
      <xdr:colOff>1247775</xdr:colOff>
      <xdr:row>54</xdr:row>
      <xdr:rowOff>771525</xdr:rowOff>
    </xdr:to>
    <xdr:pic>
      <xdr:nvPicPr>
        <xdr:cNvPr id="177" name="Рисунок 176" descr="55029---Black-Hematite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9525" y="1325594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57</xdr:row>
      <xdr:rowOff>9525</xdr:rowOff>
    </xdr:from>
    <xdr:to>
      <xdr:col>0</xdr:col>
      <xdr:colOff>1247775</xdr:colOff>
      <xdr:row>57</xdr:row>
      <xdr:rowOff>771525</xdr:rowOff>
    </xdr:to>
    <xdr:pic>
      <xdr:nvPicPr>
        <xdr:cNvPr id="178" name="Рисунок 177" descr="55033-Black-Labrador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9525" y="1349025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9525</xdr:rowOff>
    </xdr:from>
    <xdr:to>
      <xdr:col>0</xdr:col>
      <xdr:colOff>1247775</xdr:colOff>
      <xdr:row>26</xdr:row>
      <xdr:rowOff>771525</xdr:rowOff>
    </xdr:to>
    <xdr:pic>
      <xdr:nvPicPr>
        <xdr:cNvPr id="179" name="Рисунок 178" descr="-0420--White-Pearl-Ceylon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9525" y="1114710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584387</xdr:colOff>
      <xdr:row>4</xdr:row>
      <xdr:rowOff>133350</xdr:rowOff>
    </xdr:from>
    <xdr:to>
      <xdr:col>26</xdr:col>
      <xdr:colOff>238685</xdr:colOff>
      <xdr:row>19</xdr:row>
      <xdr:rowOff>106456</xdr:rowOff>
    </xdr:to>
    <xdr:pic>
      <xdr:nvPicPr>
        <xdr:cNvPr id="47" name="Рисунок 46" descr="miyuki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19234337" y="1333500"/>
          <a:ext cx="3311898" cy="626913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42</xdr:row>
      <xdr:rowOff>9525</xdr:rowOff>
    </xdr:from>
    <xdr:to>
      <xdr:col>0</xdr:col>
      <xdr:colOff>1247775</xdr:colOff>
      <xdr:row>42</xdr:row>
      <xdr:rowOff>771525</xdr:rowOff>
    </xdr:to>
    <xdr:pic>
      <xdr:nvPicPr>
        <xdr:cNvPr id="48" name="Рисунок 47" descr="1051-(0181)---Galvanized-Silver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9525" y="26028650"/>
          <a:ext cx="12382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topLeftCell="A13" zoomScale="60" zoomScaleNormal="60" workbookViewId="0">
      <selection activeCell="O45" sqref="O45"/>
    </sheetView>
  </sheetViews>
  <sheetFormatPr defaultRowHeight="15"/>
  <cols>
    <col min="1" max="1" width="18.85546875" customWidth="1"/>
    <col min="2" max="2" width="8.7109375" customWidth="1"/>
    <col min="3" max="3" width="10.85546875" customWidth="1"/>
    <col min="4" max="4" width="19.28515625" customWidth="1"/>
    <col min="5" max="6" width="12.140625" customWidth="1"/>
    <col min="7" max="8" width="16.42578125" customWidth="1"/>
    <col min="9" max="9" width="21.28515625" style="40" customWidth="1"/>
    <col min="10" max="10" width="8.140625" style="41" hidden="1" customWidth="1"/>
    <col min="11" max="11" width="21.28515625" style="41" customWidth="1"/>
    <col min="12" max="12" width="21.28515625" style="41" hidden="1" customWidth="1"/>
    <col min="13" max="13" width="21.28515625" style="41" customWidth="1"/>
    <col min="14" max="14" width="21.28515625" style="37" hidden="1" customWidth="1"/>
    <col min="15" max="15" width="12.140625" customWidth="1"/>
    <col min="16" max="16" width="21.28515625" style="37" customWidth="1"/>
    <col min="17" max="17" width="10.28515625" hidden="1" customWidth="1"/>
  </cols>
  <sheetData>
    <row r="1" spans="1:20" ht="25.5" customHeight="1">
      <c r="A1" s="1" t="s">
        <v>0</v>
      </c>
      <c r="B1" s="1"/>
      <c r="C1" s="2"/>
      <c r="D1" s="83" t="s">
        <v>143</v>
      </c>
      <c r="E1" s="83"/>
      <c r="F1" s="83"/>
      <c r="G1" s="83"/>
      <c r="H1" s="83"/>
      <c r="I1" s="83"/>
      <c r="J1" s="20"/>
      <c r="K1" s="60"/>
      <c r="L1" s="60"/>
      <c r="M1" s="104" t="s">
        <v>131</v>
      </c>
      <c r="N1" s="104"/>
      <c r="O1" s="104"/>
      <c r="P1" s="105"/>
    </row>
    <row r="2" spans="1:20" ht="25.5" customHeight="1">
      <c r="A2" s="1"/>
      <c r="B2" s="1"/>
      <c r="C2" s="3"/>
      <c r="D2" s="84"/>
      <c r="E2" s="84"/>
      <c r="F2" s="84"/>
      <c r="G2" s="84"/>
      <c r="H2" s="84"/>
      <c r="I2" s="84"/>
      <c r="J2" s="21"/>
      <c r="K2" s="60"/>
      <c r="L2" s="60"/>
      <c r="M2" s="104"/>
      <c r="N2" s="104"/>
      <c r="O2" s="104"/>
      <c r="P2" s="105"/>
    </row>
    <row r="3" spans="1:20" ht="25.5" customHeight="1">
      <c r="A3" s="1"/>
      <c r="B3" s="1"/>
      <c r="C3" s="4"/>
      <c r="D3" s="85"/>
      <c r="E3" s="85"/>
      <c r="F3" s="85"/>
      <c r="G3" s="85"/>
      <c r="H3" s="85"/>
      <c r="I3" s="85"/>
      <c r="J3" s="22"/>
      <c r="K3" s="61"/>
      <c r="L3" s="61"/>
      <c r="M3" s="106"/>
      <c r="N3" s="106"/>
      <c r="O3" s="106"/>
      <c r="P3" s="107"/>
    </row>
    <row r="4" spans="1:20" ht="18" customHeight="1">
      <c r="A4" s="97" t="s">
        <v>3</v>
      </c>
      <c r="B4" s="97"/>
      <c r="C4" s="98"/>
      <c r="D4" s="86" t="s">
        <v>129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  <c r="Q4" s="47"/>
    </row>
    <row r="5" spans="1:20" ht="18" customHeight="1">
      <c r="A5" s="99" t="s">
        <v>4</v>
      </c>
      <c r="B5" s="99"/>
      <c r="C5" s="100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48"/>
    </row>
    <row r="6" spans="1:20" ht="18" customHeight="1">
      <c r="A6" s="102" t="s">
        <v>5</v>
      </c>
      <c r="B6" s="102"/>
      <c r="C6" s="103"/>
      <c r="D6" s="89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  <c r="Q6" s="48"/>
    </row>
    <row r="7" spans="1:20" ht="7.5" customHeight="1" thickBot="1">
      <c r="A7" s="15"/>
      <c r="B7" s="15"/>
      <c r="C7" s="15"/>
      <c r="D7" s="16"/>
      <c r="E7" s="16"/>
      <c r="F7" s="16"/>
      <c r="G7" s="16"/>
      <c r="H7" s="16"/>
      <c r="I7" s="23"/>
      <c r="J7" s="23"/>
      <c r="K7" s="23"/>
      <c r="L7" s="23"/>
      <c r="M7" s="23"/>
      <c r="N7" s="50"/>
      <c r="O7" s="16"/>
      <c r="P7" s="51"/>
      <c r="Q7" s="25"/>
    </row>
    <row r="8" spans="1:20" ht="29.25" customHeight="1" thickTop="1">
      <c r="A8" s="101" t="s">
        <v>136</v>
      </c>
      <c r="B8" s="101"/>
      <c r="C8" s="101"/>
      <c r="D8" s="101"/>
      <c r="E8" s="101"/>
      <c r="F8" s="101"/>
      <c r="G8" s="101"/>
      <c r="H8" s="101"/>
      <c r="I8" s="23"/>
      <c r="J8" s="23"/>
      <c r="K8" s="23"/>
      <c r="L8" s="23"/>
      <c r="M8" s="23"/>
      <c r="N8" s="24"/>
      <c r="O8" s="57"/>
      <c r="P8" s="92">
        <f>SUM(Q15:Q58)</f>
        <v>0</v>
      </c>
      <c r="Q8" s="25"/>
    </row>
    <row r="9" spans="1:20" ht="21" customHeight="1" thickBot="1">
      <c r="A9" s="94"/>
      <c r="B9" s="95"/>
      <c r="C9" s="95"/>
      <c r="D9" s="95"/>
      <c r="E9" s="95"/>
      <c r="F9" s="95"/>
      <c r="G9" s="95"/>
      <c r="H9" s="96"/>
      <c r="I9" s="42">
        <f>SUM(J15:J58)</f>
        <v>0</v>
      </c>
      <c r="J9" s="43"/>
      <c r="K9" s="44">
        <f>SUM(L15:L58)</f>
        <v>0</v>
      </c>
      <c r="L9" s="43"/>
      <c r="M9" s="45">
        <f>SUM(N15:N58)</f>
        <v>0</v>
      </c>
      <c r="N9" s="46"/>
      <c r="O9" s="69" t="s">
        <v>148</v>
      </c>
      <c r="P9" s="93"/>
      <c r="Q9" s="27"/>
      <c r="R9" s="28"/>
      <c r="S9" s="28"/>
      <c r="T9" s="28"/>
    </row>
    <row r="10" spans="1:20" ht="18" customHeight="1" thickTop="1">
      <c r="A10" s="108" t="s">
        <v>137</v>
      </c>
      <c r="B10" s="111" t="s">
        <v>138</v>
      </c>
      <c r="C10" s="72" t="s">
        <v>1</v>
      </c>
      <c r="D10" s="72" t="s">
        <v>139</v>
      </c>
      <c r="E10" s="75" t="s">
        <v>140</v>
      </c>
      <c r="F10" s="75" t="s">
        <v>2</v>
      </c>
      <c r="G10" s="78" t="s">
        <v>141</v>
      </c>
      <c r="H10" s="78" t="s">
        <v>151</v>
      </c>
      <c r="I10" s="66" t="s">
        <v>150</v>
      </c>
      <c r="J10" s="67"/>
      <c r="K10" s="67"/>
      <c r="L10" s="67"/>
      <c r="M10" s="68"/>
      <c r="N10" s="26"/>
      <c r="O10" s="70"/>
      <c r="P10" s="63" t="s">
        <v>142</v>
      </c>
      <c r="Q10" s="27"/>
      <c r="R10" s="28"/>
      <c r="S10" s="28"/>
      <c r="T10" s="28"/>
    </row>
    <row r="11" spans="1:20" ht="18.75" customHeight="1">
      <c r="A11" s="109"/>
      <c r="B11" s="112"/>
      <c r="C11" s="73"/>
      <c r="D11" s="73"/>
      <c r="E11" s="76"/>
      <c r="F11" s="76"/>
      <c r="G11" s="79"/>
      <c r="H11" s="79"/>
      <c r="I11" s="53" t="s">
        <v>145</v>
      </c>
      <c r="J11" s="54"/>
      <c r="K11" s="55" t="s">
        <v>146</v>
      </c>
      <c r="L11" s="54"/>
      <c r="M11" s="55" t="s">
        <v>147</v>
      </c>
      <c r="N11" s="31"/>
      <c r="O11" s="70"/>
      <c r="P11" s="64"/>
      <c r="Q11" s="27"/>
      <c r="R11" s="28"/>
      <c r="S11" s="28"/>
      <c r="T11" s="28"/>
    </row>
    <row r="12" spans="1:20" ht="17.25" customHeight="1">
      <c r="A12" s="109"/>
      <c r="B12" s="112"/>
      <c r="C12" s="73"/>
      <c r="D12" s="73"/>
      <c r="E12" s="76"/>
      <c r="F12" s="76"/>
      <c r="G12" s="79"/>
      <c r="H12" s="79"/>
      <c r="I12" s="66" t="s">
        <v>132</v>
      </c>
      <c r="J12" s="67"/>
      <c r="K12" s="67"/>
      <c r="L12" s="67"/>
      <c r="M12" s="68"/>
      <c r="N12" s="26"/>
      <c r="O12" s="70"/>
      <c r="P12" s="64"/>
      <c r="Q12" s="27"/>
      <c r="R12" s="28"/>
      <c r="S12" s="28"/>
      <c r="T12" s="28"/>
    </row>
    <row r="13" spans="1:20" ht="18" customHeight="1">
      <c r="A13" s="110"/>
      <c r="B13" s="113"/>
      <c r="C13" s="74"/>
      <c r="D13" s="74"/>
      <c r="E13" s="77"/>
      <c r="F13" s="77"/>
      <c r="G13" s="80"/>
      <c r="H13" s="80"/>
      <c r="I13" s="29" t="s">
        <v>133</v>
      </c>
      <c r="J13" s="30"/>
      <c r="K13" s="30" t="s">
        <v>134</v>
      </c>
      <c r="L13" s="30"/>
      <c r="M13" s="30" t="s">
        <v>135</v>
      </c>
      <c r="N13" s="31"/>
      <c r="O13" s="71"/>
      <c r="P13" s="65"/>
      <c r="Q13" s="27"/>
      <c r="R13" s="28"/>
      <c r="S13" s="28"/>
      <c r="T13" s="28"/>
    </row>
    <row r="14" spans="1:20" ht="16.5" customHeight="1">
      <c r="A14" s="17"/>
      <c r="B14" s="18"/>
      <c r="C14" s="19"/>
      <c r="D14" s="18"/>
      <c r="E14" s="19"/>
      <c r="F14" s="18"/>
      <c r="G14" s="49"/>
      <c r="H14" s="49"/>
      <c r="I14" s="49"/>
      <c r="J14" s="49"/>
      <c r="K14" s="49"/>
      <c r="L14" s="49"/>
      <c r="M14" s="58"/>
      <c r="N14" s="58"/>
      <c r="O14" s="58"/>
      <c r="P14" s="59"/>
      <c r="Q14" s="27"/>
      <c r="R14" s="28"/>
    </row>
    <row r="15" spans="1:20" ht="61.5" customHeight="1">
      <c r="A15" s="5"/>
      <c r="B15" s="13" t="s">
        <v>86</v>
      </c>
      <c r="C15" s="10" t="s">
        <v>23</v>
      </c>
      <c r="D15" s="6" t="s">
        <v>6</v>
      </c>
      <c r="E15" s="9" t="s">
        <v>58</v>
      </c>
      <c r="F15" s="9" t="s">
        <v>22</v>
      </c>
      <c r="G15" s="62">
        <v>371</v>
      </c>
      <c r="H15" s="52">
        <v>222.6</v>
      </c>
      <c r="I15" s="32">
        <v>2.37</v>
      </c>
      <c r="J15" s="33">
        <f t="shared" ref="J15:J58" si="0">I15*P15</f>
        <v>0</v>
      </c>
      <c r="K15" s="34">
        <v>2.23</v>
      </c>
      <c r="L15" s="33">
        <f t="shared" ref="L15:L58" si="1">K15*P15</f>
        <v>0</v>
      </c>
      <c r="M15" s="35">
        <v>2.08</v>
      </c>
      <c r="N15" s="36">
        <f t="shared" ref="N15:N58" si="2">M15*P15</f>
        <v>0</v>
      </c>
      <c r="O15" s="9" t="s">
        <v>149</v>
      </c>
      <c r="P15" s="36"/>
      <c r="Q15" s="37">
        <f>P13*1</f>
        <v>0</v>
      </c>
    </row>
    <row r="16" spans="1:20" ht="61.5" customHeight="1">
      <c r="A16" s="5"/>
      <c r="B16" s="13" t="s">
        <v>87</v>
      </c>
      <c r="C16" s="114" t="s">
        <v>24</v>
      </c>
      <c r="D16" s="6" t="s">
        <v>7</v>
      </c>
      <c r="E16" s="9" t="s">
        <v>58</v>
      </c>
      <c r="F16" s="9" t="s">
        <v>22</v>
      </c>
      <c r="G16" s="62">
        <v>371</v>
      </c>
      <c r="H16" s="52">
        <v>222.6</v>
      </c>
      <c r="I16" s="32">
        <v>2.37</v>
      </c>
      <c r="J16" s="33">
        <f t="shared" si="0"/>
        <v>0</v>
      </c>
      <c r="K16" s="34">
        <v>2.23</v>
      </c>
      <c r="L16" s="33">
        <f t="shared" si="1"/>
        <v>0</v>
      </c>
      <c r="M16" s="35">
        <v>2.08</v>
      </c>
      <c r="N16" s="36">
        <f t="shared" si="2"/>
        <v>0</v>
      </c>
      <c r="O16" s="9"/>
      <c r="P16" s="36"/>
      <c r="Q16" s="37">
        <f>P14*1</f>
        <v>0</v>
      </c>
    </row>
    <row r="17" spans="1:17" ht="61.5" customHeight="1">
      <c r="A17" s="7"/>
      <c r="B17" s="13" t="s">
        <v>88</v>
      </c>
      <c r="C17" s="115" t="s">
        <v>25</v>
      </c>
      <c r="D17" s="8" t="s">
        <v>59</v>
      </c>
      <c r="E17" s="9" t="s">
        <v>58</v>
      </c>
      <c r="F17" s="9" t="s">
        <v>22</v>
      </c>
      <c r="G17" s="62">
        <v>418</v>
      </c>
      <c r="H17" s="52">
        <v>250.8</v>
      </c>
      <c r="I17" s="32">
        <v>2.67</v>
      </c>
      <c r="J17" s="33">
        <f t="shared" si="0"/>
        <v>0</v>
      </c>
      <c r="K17" s="34">
        <v>2.5099999999999998</v>
      </c>
      <c r="L17" s="33">
        <f t="shared" si="1"/>
        <v>0</v>
      </c>
      <c r="M17" s="35">
        <v>2.343</v>
      </c>
      <c r="N17" s="36">
        <f t="shared" si="2"/>
        <v>0</v>
      </c>
      <c r="O17" s="9"/>
      <c r="P17" s="36"/>
      <c r="Q17" s="37">
        <f>P15*1</f>
        <v>0</v>
      </c>
    </row>
    <row r="18" spans="1:17" ht="61.5" customHeight="1">
      <c r="A18" s="7"/>
      <c r="B18" s="13" t="s">
        <v>89</v>
      </c>
      <c r="C18" s="115" t="s">
        <v>60</v>
      </c>
      <c r="D18" s="8" t="s">
        <v>84</v>
      </c>
      <c r="E18" s="9" t="s">
        <v>58</v>
      </c>
      <c r="F18" s="9" t="s">
        <v>22</v>
      </c>
      <c r="G18" s="62">
        <v>485</v>
      </c>
      <c r="H18" s="52">
        <v>291</v>
      </c>
      <c r="I18" s="32">
        <v>3.1</v>
      </c>
      <c r="J18" s="33">
        <f t="shared" si="0"/>
        <v>0</v>
      </c>
      <c r="K18" s="34">
        <v>2.91</v>
      </c>
      <c r="L18" s="33">
        <f t="shared" si="1"/>
        <v>0</v>
      </c>
      <c r="M18" s="35">
        <v>2.71</v>
      </c>
      <c r="N18" s="36">
        <f t="shared" si="2"/>
        <v>0</v>
      </c>
      <c r="O18" s="9"/>
      <c r="P18" s="36"/>
      <c r="Q18" s="37">
        <f>P16*1</f>
        <v>0</v>
      </c>
    </row>
    <row r="19" spans="1:17" ht="61.5" customHeight="1">
      <c r="A19" s="7"/>
      <c r="B19" s="13" t="s">
        <v>90</v>
      </c>
      <c r="C19" s="11" t="s">
        <v>61</v>
      </c>
      <c r="D19" s="8" t="s">
        <v>85</v>
      </c>
      <c r="E19" s="9" t="s">
        <v>58</v>
      </c>
      <c r="F19" s="9" t="s">
        <v>22</v>
      </c>
      <c r="G19" s="62">
        <v>418</v>
      </c>
      <c r="H19" s="52">
        <v>250.8</v>
      </c>
      <c r="I19" s="32">
        <v>2.67</v>
      </c>
      <c r="J19" s="33">
        <f t="shared" si="0"/>
        <v>0</v>
      </c>
      <c r="K19" s="34">
        <v>2.5099999999999998</v>
      </c>
      <c r="L19" s="33">
        <f t="shared" si="1"/>
        <v>0</v>
      </c>
      <c r="M19" s="35">
        <v>2.343</v>
      </c>
      <c r="N19" s="36">
        <f t="shared" si="2"/>
        <v>0</v>
      </c>
      <c r="O19" s="9"/>
      <c r="P19" s="36"/>
      <c r="Q19" s="37">
        <f t="shared" ref="Q19:Q58" si="3">P17*1</f>
        <v>0</v>
      </c>
    </row>
    <row r="20" spans="1:17" ht="61.5" customHeight="1">
      <c r="A20" s="7"/>
      <c r="B20" s="13" t="s">
        <v>91</v>
      </c>
      <c r="C20" s="11" t="s">
        <v>26</v>
      </c>
      <c r="D20" s="8" t="s">
        <v>8</v>
      </c>
      <c r="E20" s="9" t="s">
        <v>58</v>
      </c>
      <c r="F20" s="9" t="s">
        <v>22</v>
      </c>
      <c r="G20" s="62">
        <v>418</v>
      </c>
      <c r="H20" s="52">
        <v>250.8</v>
      </c>
      <c r="I20" s="32">
        <v>2.67</v>
      </c>
      <c r="J20" s="33">
        <f t="shared" si="0"/>
        <v>0</v>
      </c>
      <c r="K20" s="34">
        <v>2.5099999999999998</v>
      </c>
      <c r="L20" s="33">
        <f t="shared" si="1"/>
        <v>0</v>
      </c>
      <c r="M20" s="35">
        <v>2.343</v>
      </c>
      <c r="N20" s="36">
        <f t="shared" si="2"/>
        <v>0</v>
      </c>
      <c r="O20" s="9"/>
      <c r="P20" s="36"/>
      <c r="Q20" s="37">
        <f t="shared" si="3"/>
        <v>0</v>
      </c>
    </row>
    <row r="21" spans="1:17" ht="61.5" customHeight="1">
      <c r="A21" s="7"/>
      <c r="B21" s="13" t="s">
        <v>92</v>
      </c>
      <c r="C21" s="11" t="s">
        <v>80</v>
      </c>
      <c r="D21" s="8" t="s">
        <v>81</v>
      </c>
      <c r="E21" s="9" t="s">
        <v>58</v>
      </c>
      <c r="F21" s="9" t="s">
        <v>22</v>
      </c>
      <c r="G21" s="62">
        <v>418</v>
      </c>
      <c r="H21" s="52">
        <v>250.8</v>
      </c>
      <c r="I21" s="32">
        <v>2.67</v>
      </c>
      <c r="J21" s="33">
        <f t="shared" si="0"/>
        <v>0</v>
      </c>
      <c r="K21" s="34">
        <v>2.5099999999999998</v>
      </c>
      <c r="L21" s="33">
        <f t="shared" si="1"/>
        <v>0</v>
      </c>
      <c r="M21" s="35">
        <v>2.343</v>
      </c>
      <c r="N21" s="36">
        <f t="shared" si="2"/>
        <v>0</v>
      </c>
      <c r="O21" s="9"/>
      <c r="P21" s="36"/>
      <c r="Q21" s="37">
        <f t="shared" si="3"/>
        <v>0</v>
      </c>
    </row>
    <row r="22" spans="1:17" ht="61.5" customHeight="1">
      <c r="A22" s="7"/>
      <c r="B22" s="13" t="s">
        <v>93</v>
      </c>
      <c r="C22" s="11" t="s">
        <v>82</v>
      </c>
      <c r="D22" s="8" t="s">
        <v>83</v>
      </c>
      <c r="E22" s="9" t="s">
        <v>58</v>
      </c>
      <c r="F22" s="9" t="s">
        <v>130</v>
      </c>
      <c r="G22" s="62">
        <v>2090</v>
      </c>
      <c r="H22" s="52">
        <v>1254</v>
      </c>
      <c r="I22" s="32">
        <v>13.37</v>
      </c>
      <c r="J22" s="33">
        <f t="shared" si="0"/>
        <v>0</v>
      </c>
      <c r="K22" s="34">
        <v>12.54</v>
      </c>
      <c r="L22" s="33">
        <f t="shared" si="1"/>
        <v>0</v>
      </c>
      <c r="M22" s="35">
        <v>11.704000000000001</v>
      </c>
      <c r="N22" s="36">
        <f t="shared" si="2"/>
        <v>0</v>
      </c>
      <c r="O22" s="9" t="s">
        <v>149</v>
      </c>
      <c r="P22" s="36"/>
      <c r="Q22" s="37">
        <f t="shared" si="3"/>
        <v>0</v>
      </c>
    </row>
    <row r="23" spans="1:17" ht="61.5" customHeight="1">
      <c r="A23" s="7"/>
      <c r="B23" s="13" t="s">
        <v>94</v>
      </c>
      <c r="C23" s="11" t="s">
        <v>27</v>
      </c>
      <c r="D23" s="8" t="s">
        <v>62</v>
      </c>
      <c r="E23" s="9" t="s">
        <v>58</v>
      </c>
      <c r="F23" s="9" t="s">
        <v>22</v>
      </c>
      <c r="G23" s="62">
        <v>485</v>
      </c>
      <c r="H23" s="52">
        <v>291</v>
      </c>
      <c r="I23" s="32">
        <v>3.1</v>
      </c>
      <c r="J23" s="33">
        <f t="shared" si="0"/>
        <v>0</v>
      </c>
      <c r="K23" s="34">
        <v>2.91</v>
      </c>
      <c r="L23" s="33">
        <f t="shared" si="1"/>
        <v>0</v>
      </c>
      <c r="M23" s="35">
        <v>2.71</v>
      </c>
      <c r="N23" s="36">
        <f>M23*P23</f>
        <v>0</v>
      </c>
      <c r="O23" s="9"/>
      <c r="P23" s="36"/>
      <c r="Q23" s="37">
        <f t="shared" si="3"/>
        <v>0</v>
      </c>
    </row>
    <row r="24" spans="1:17" ht="61.5" customHeight="1">
      <c r="A24" s="7"/>
      <c r="B24" s="13" t="s">
        <v>95</v>
      </c>
      <c r="C24" s="11" t="s">
        <v>28</v>
      </c>
      <c r="D24" s="8" t="s">
        <v>9</v>
      </c>
      <c r="E24" s="9" t="s">
        <v>58</v>
      </c>
      <c r="F24" s="9" t="s">
        <v>22</v>
      </c>
      <c r="G24" s="62">
        <v>409</v>
      </c>
      <c r="H24" s="52">
        <v>245.4</v>
      </c>
      <c r="I24" s="32">
        <v>2.62</v>
      </c>
      <c r="J24" s="33">
        <f t="shared" si="0"/>
        <v>0</v>
      </c>
      <c r="K24" s="34">
        <v>2.46</v>
      </c>
      <c r="L24" s="33">
        <f t="shared" si="1"/>
        <v>0</v>
      </c>
      <c r="M24" s="35">
        <v>2.29</v>
      </c>
      <c r="N24" s="36">
        <f t="shared" si="2"/>
        <v>0</v>
      </c>
      <c r="O24" s="9" t="s">
        <v>149</v>
      </c>
      <c r="P24" s="36"/>
      <c r="Q24" s="37">
        <f t="shared" si="3"/>
        <v>0</v>
      </c>
    </row>
    <row r="25" spans="1:17" ht="61.5" customHeight="1">
      <c r="A25" s="7"/>
      <c r="B25" s="13" t="s">
        <v>96</v>
      </c>
      <c r="C25" s="11" t="s">
        <v>29</v>
      </c>
      <c r="D25" s="12" t="s">
        <v>10</v>
      </c>
      <c r="E25" s="9" t="s">
        <v>58</v>
      </c>
      <c r="F25" s="9" t="s">
        <v>22</v>
      </c>
      <c r="G25" s="62">
        <v>371</v>
      </c>
      <c r="H25" s="52">
        <v>222.6</v>
      </c>
      <c r="I25" s="32">
        <v>2.37</v>
      </c>
      <c r="J25" s="33">
        <f t="shared" si="0"/>
        <v>0</v>
      </c>
      <c r="K25" s="34">
        <v>2.23</v>
      </c>
      <c r="L25" s="33">
        <f t="shared" si="1"/>
        <v>0</v>
      </c>
      <c r="M25" s="35">
        <v>2.08</v>
      </c>
      <c r="N25" s="36">
        <f t="shared" si="2"/>
        <v>0</v>
      </c>
      <c r="O25" s="9"/>
      <c r="P25" s="36"/>
      <c r="Q25" s="37">
        <f t="shared" si="3"/>
        <v>0</v>
      </c>
    </row>
    <row r="26" spans="1:17" ht="61.5" customHeight="1">
      <c r="A26" s="7"/>
      <c r="B26" s="13" t="s">
        <v>97</v>
      </c>
      <c r="C26" s="11" t="s">
        <v>30</v>
      </c>
      <c r="D26" s="8" t="s">
        <v>11</v>
      </c>
      <c r="E26" s="9" t="s">
        <v>58</v>
      </c>
      <c r="F26" s="9" t="s">
        <v>22</v>
      </c>
      <c r="G26" s="62">
        <v>371</v>
      </c>
      <c r="H26" s="52">
        <v>222.6</v>
      </c>
      <c r="I26" s="32">
        <v>2.37</v>
      </c>
      <c r="J26" s="33">
        <f t="shared" si="0"/>
        <v>0</v>
      </c>
      <c r="K26" s="34">
        <v>2.23</v>
      </c>
      <c r="L26" s="33">
        <f t="shared" si="1"/>
        <v>0</v>
      </c>
      <c r="M26" s="35">
        <v>2.08</v>
      </c>
      <c r="N26" s="36">
        <f t="shared" si="2"/>
        <v>0</v>
      </c>
      <c r="O26" s="9"/>
      <c r="P26" s="36"/>
      <c r="Q26" s="37">
        <f t="shared" si="3"/>
        <v>0</v>
      </c>
    </row>
    <row r="27" spans="1:17" ht="61.5" customHeight="1">
      <c r="A27" s="7"/>
      <c r="B27" s="13" t="s">
        <v>98</v>
      </c>
      <c r="C27" s="115" t="s">
        <v>78</v>
      </c>
      <c r="D27" s="8" t="s">
        <v>79</v>
      </c>
      <c r="E27" s="9" t="s">
        <v>58</v>
      </c>
      <c r="F27" s="9" t="s">
        <v>22</v>
      </c>
      <c r="G27" s="62">
        <v>409</v>
      </c>
      <c r="H27" s="52">
        <v>245.4</v>
      </c>
      <c r="I27" s="32">
        <v>2.62</v>
      </c>
      <c r="J27" s="33">
        <f t="shared" si="0"/>
        <v>0</v>
      </c>
      <c r="K27" s="34">
        <v>2.46</v>
      </c>
      <c r="L27" s="33">
        <f t="shared" si="1"/>
        <v>0</v>
      </c>
      <c r="M27" s="35">
        <v>2.29</v>
      </c>
      <c r="N27" s="36">
        <f t="shared" si="2"/>
        <v>0</v>
      </c>
      <c r="O27" s="9"/>
      <c r="P27" s="38"/>
      <c r="Q27" s="37">
        <f t="shared" si="3"/>
        <v>0</v>
      </c>
    </row>
    <row r="28" spans="1:17" ht="61.5" customHeight="1">
      <c r="A28" s="7"/>
      <c r="B28" s="13" t="s">
        <v>99</v>
      </c>
      <c r="C28" s="11" t="s">
        <v>31</v>
      </c>
      <c r="D28" s="8" t="s">
        <v>52</v>
      </c>
      <c r="E28" s="9" t="s">
        <v>58</v>
      </c>
      <c r="F28" s="9" t="s">
        <v>22</v>
      </c>
      <c r="G28" s="62">
        <v>466</v>
      </c>
      <c r="H28" s="52">
        <v>279.60000000000002</v>
      </c>
      <c r="I28" s="32">
        <v>2.98</v>
      </c>
      <c r="J28" s="33">
        <f t="shared" si="0"/>
        <v>0</v>
      </c>
      <c r="K28" s="34">
        <v>2.8</v>
      </c>
      <c r="L28" s="33">
        <f t="shared" si="1"/>
        <v>0</v>
      </c>
      <c r="M28" s="35">
        <v>2.61</v>
      </c>
      <c r="N28" s="36">
        <f t="shared" si="2"/>
        <v>0</v>
      </c>
      <c r="O28" s="9"/>
      <c r="P28" s="36"/>
      <c r="Q28" s="37">
        <f t="shared" si="3"/>
        <v>0</v>
      </c>
    </row>
    <row r="29" spans="1:17" ht="61.5" customHeight="1">
      <c r="A29" s="7"/>
      <c r="B29" s="13" t="s">
        <v>100</v>
      </c>
      <c r="C29" s="11" t="s">
        <v>32</v>
      </c>
      <c r="D29" s="8" t="s">
        <v>55</v>
      </c>
      <c r="E29" s="9" t="s">
        <v>58</v>
      </c>
      <c r="F29" s="9" t="s">
        <v>22</v>
      </c>
      <c r="G29" s="62">
        <v>485</v>
      </c>
      <c r="H29" s="52">
        <v>291</v>
      </c>
      <c r="I29" s="32">
        <v>3.1</v>
      </c>
      <c r="J29" s="33">
        <f t="shared" si="0"/>
        <v>0</v>
      </c>
      <c r="K29" s="34">
        <v>2.91</v>
      </c>
      <c r="L29" s="33">
        <f t="shared" si="1"/>
        <v>0</v>
      </c>
      <c r="M29" s="35">
        <v>2.71</v>
      </c>
      <c r="N29" s="36">
        <f>M29*P29</f>
        <v>0</v>
      </c>
      <c r="O29" s="9"/>
      <c r="P29" s="36"/>
      <c r="Q29" s="37">
        <f t="shared" si="3"/>
        <v>0</v>
      </c>
    </row>
    <row r="30" spans="1:17" ht="61.5" customHeight="1">
      <c r="A30" s="7"/>
      <c r="B30" s="13" t="s">
        <v>101</v>
      </c>
      <c r="C30" s="11" t="s">
        <v>33</v>
      </c>
      <c r="D30" s="8" t="s">
        <v>12</v>
      </c>
      <c r="E30" s="9" t="s">
        <v>58</v>
      </c>
      <c r="F30" s="9" t="s">
        <v>22</v>
      </c>
      <c r="G30" s="62">
        <v>485</v>
      </c>
      <c r="H30" s="52">
        <v>291</v>
      </c>
      <c r="I30" s="32">
        <v>3.1</v>
      </c>
      <c r="J30" s="33">
        <f t="shared" si="0"/>
        <v>0</v>
      </c>
      <c r="K30" s="34">
        <v>2.91</v>
      </c>
      <c r="L30" s="33">
        <f t="shared" si="1"/>
        <v>0</v>
      </c>
      <c r="M30" s="35">
        <v>2.71</v>
      </c>
      <c r="N30" s="36">
        <f t="shared" ref="N30:N31" si="4">M30*P30</f>
        <v>0</v>
      </c>
      <c r="O30" s="9"/>
      <c r="P30" s="36"/>
      <c r="Q30" s="37">
        <f t="shared" si="3"/>
        <v>0</v>
      </c>
    </row>
    <row r="31" spans="1:17" ht="61.5" customHeight="1">
      <c r="A31" s="7"/>
      <c r="B31" s="13" t="s">
        <v>102</v>
      </c>
      <c r="C31" s="11" t="s">
        <v>34</v>
      </c>
      <c r="D31" s="8" t="s">
        <v>13</v>
      </c>
      <c r="E31" s="9" t="s">
        <v>58</v>
      </c>
      <c r="F31" s="9" t="s">
        <v>22</v>
      </c>
      <c r="G31" s="62">
        <v>466</v>
      </c>
      <c r="H31" s="52">
        <v>279.60000000000002</v>
      </c>
      <c r="I31" s="32">
        <v>2.98</v>
      </c>
      <c r="J31" s="33">
        <f t="shared" si="0"/>
        <v>0</v>
      </c>
      <c r="K31" s="34">
        <v>2.8</v>
      </c>
      <c r="L31" s="33">
        <f t="shared" si="1"/>
        <v>0</v>
      </c>
      <c r="M31" s="35">
        <v>2.61</v>
      </c>
      <c r="N31" s="36">
        <f t="shared" si="4"/>
        <v>0</v>
      </c>
      <c r="O31" s="9" t="s">
        <v>149</v>
      </c>
      <c r="P31" s="36"/>
      <c r="Q31" s="37">
        <f t="shared" si="3"/>
        <v>0</v>
      </c>
    </row>
    <row r="32" spans="1:17" ht="61.5" customHeight="1">
      <c r="A32" s="7"/>
      <c r="B32" s="13" t="s">
        <v>103</v>
      </c>
      <c r="C32" s="11" t="s">
        <v>35</v>
      </c>
      <c r="D32" s="8" t="s">
        <v>14</v>
      </c>
      <c r="E32" s="9" t="s">
        <v>58</v>
      </c>
      <c r="F32" s="9" t="s">
        <v>22</v>
      </c>
      <c r="G32" s="62">
        <v>409</v>
      </c>
      <c r="H32" s="52">
        <v>245.4</v>
      </c>
      <c r="I32" s="32">
        <v>2.62</v>
      </c>
      <c r="J32" s="33">
        <f t="shared" si="0"/>
        <v>0</v>
      </c>
      <c r="K32" s="34">
        <v>2.46</v>
      </c>
      <c r="L32" s="33">
        <f t="shared" si="1"/>
        <v>0</v>
      </c>
      <c r="M32" s="35">
        <v>2.29</v>
      </c>
      <c r="N32" s="36">
        <f t="shared" si="2"/>
        <v>0</v>
      </c>
      <c r="O32" s="9"/>
      <c r="P32" s="36"/>
      <c r="Q32" s="37">
        <f t="shared" si="3"/>
        <v>0</v>
      </c>
    </row>
    <row r="33" spans="1:17" ht="61.5" customHeight="1">
      <c r="A33" s="7"/>
      <c r="B33" s="13" t="s">
        <v>104</v>
      </c>
      <c r="C33" s="11" t="s">
        <v>36</v>
      </c>
      <c r="D33" s="8" t="s">
        <v>53</v>
      </c>
      <c r="E33" s="9" t="s">
        <v>58</v>
      </c>
      <c r="F33" s="9" t="s">
        <v>22</v>
      </c>
      <c r="G33" s="62">
        <v>485</v>
      </c>
      <c r="H33" s="52">
        <v>291</v>
      </c>
      <c r="I33" s="32">
        <v>3.1</v>
      </c>
      <c r="J33" s="33">
        <f t="shared" si="0"/>
        <v>0</v>
      </c>
      <c r="K33" s="34">
        <v>2.91</v>
      </c>
      <c r="L33" s="33">
        <f t="shared" si="1"/>
        <v>0</v>
      </c>
      <c r="M33" s="35">
        <v>2.71</v>
      </c>
      <c r="N33" s="36">
        <f>M33*P33</f>
        <v>0</v>
      </c>
      <c r="O33" s="9"/>
      <c r="P33" s="36"/>
      <c r="Q33" s="37">
        <f t="shared" si="3"/>
        <v>0</v>
      </c>
    </row>
    <row r="34" spans="1:17" ht="61.5" customHeight="1">
      <c r="A34" s="7"/>
      <c r="B34" s="13" t="s">
        <v>105</v>
      </c>
      <c r="C34" s="11" t="s">
        <v>37</v>
      </c>
      <c r="D34" s="8" t="s">
        <v>15</v>
      </c>
      <c r="E34" s="9" t="s">
        <v>58</v>
      </c>
      <c r="F34" s="9" t="s">
        <v>22</v>
      </c>
      <c r="G34" s="62">
        <v>485</v>
      </c>
      <c r="H34" s="52">
        <v>291</v>
      </c>
      <c r="I34" s="32">
        <v>3.1</v>
      </c>
      <c r="J34" s="33">
        <f t="shared" si="0"/>
        <v>0</v>
      </c>
      <c r="K34" s="34">
        <v>2.91</v>
      </c>
      <c r="L34" s="33">
        <f t="shared" si="1"/>
        <v>0</v>
      </c>
      <c r="M34" s="35">
        <v>2.71</v>
      </c>
      <c r="N34" s="36">
        <f t="shared" si="2"/>
        <v>0</v>
      </c>
      <c r="O34" s="9"/>
      <c r="P34" s="36"/>
      <c r="Q34" s="37">
        <f t="shared" si="3"/>
        <v>0</v>
      </c>
    </row>
    <row r="35" spans="1:17" ht="61.5" customHeight="1">
      <c r="A35" s="7"/>
      <c r="B35" s="13" t="s">
        <v>106</v>
      </c>
      <c r="C35" s="11" t="s">
        <v>38</v>
      </c>
      <c r="D35" s="8" t="s">
        <v>54</v>
      </c>
      <c r="E35" s="9" t="s">
        <v>58</v>
      </c>
      <c r="F35" s="9" t="s">
        <v>22</v>
      </c>
      <c r="G35" s="62">
        <v>485</v>
      </c>
      <c r="H35" s="52">
        <v>291</v>
      </c>
      <c r="I35" s="32">
        <v>3.1</v>
      </c>
      <c r="J35" s="33">
        <f t="shared" si="0"/>
        <v>0</v>
      </c>
      <c r="K35" s="34">
        <v>2.91</v>
      </c>
      <c r="L35" s="33">
        <f t="shared" si="1"/>
        <v>0</v>
      </c>
      <c r="M35" s="35">
        <v>2.71</v>
      </c>
      <c r="N35" s="36">
        <f t="shared" si="2"/>
        <v>0</v>
      </c>
      <c r="O35" s="9"/>
      <c r="P35" s="36"/>
      <c r="Q35" s="37">
        <f t="shared" si="3"/>
        <v>0</v>
      </c>
    </row>
    <row r="36" spans="1:17" ht="61.5" customHeight="1">
      <c r="A36" s="7"/>
      <c r="B36" s="13" t="s">
        <v>107</v>
      </c>
      <c r="C36" s="11" t="s">
        <v>39</v>
      </c>
      <c r="D36" s="8" t="s">
        <v>16</v>
      </c>
      <c r="E36" s="9" t="s">
        <v>58</v>
      </c>
      <c r="F36" s="9" t="s">
        <v>22</v>
      </c>
      <c r="G36" s="62">
        <v>485</v>
      </c>
      <c r="H36" s="52">
        <v>291</v>
      </c>
      <c r="I36" s="32">
        <v>3.1</v>
      </c>
      <c r="J36" s="33">
        <f t="shared" si="0"/>
        <v>0</v>
      </c>
      <c r="K36" s="34">
        <v>2.91</v>
      </c>
      <c r="L36" s="39"/>
      <c r="M36" s="35">
        <v>2.71</v>
      </c>
      <c r="N36" s="39"/>
      <c r="O36" s="9"/>
      <c r="P36" s="36"/>
      <c r="Q36" s="37">
        <f t="shared" si="3"/>
        <v>0</v>
      </c>
    </row>
    <row r="37" spans="1:17" ht="61.5" customHeight="1">
      <c r="A37" s="7"/>
      <c r="B37" s="13" t="s">
        <v>108</v>
      </c>
      <c r="C37" s="115" t="s">
        <v>40</v>
      </c>
      <c r="D37" s="8" t="s">
        <v>17</v>
      </c>
      <c r="E37" s="9" t="s">
        <v>58</v>
      </c>
      <c r="F37" s="9" t="s">
        <v>22</v>
      </c>
      <c r="G37" s="62">
        <v>371</v>
      </c>
      <c r="H37" s="52">
        <v>222.6</v>
      </c>
      <c r="I37" s="32">
        <v>2.37</v>
      </c>
      <c r="J37" s="33">
        <f t="shared" si="0"/>
        <v>0</v>
      </c>
      <c r="K37" s="34">
        <v>2.23</v>
      </c>
      <c r="L37" s="33">
        <f t="shared" si="1"/>
        <v>0</v>
      </c>
      <c r="M37" s="35">
        <v>2.08</v>
      </c>
      <c r="N37" s="36">
        <f t="shared" si="2"/>
        <v>0</v>
      </c>
      <c r="O37" s="9"/>
      <c r="P37" s="36"/>
      <c r="Q37" s="37">
        <f t="shared" si="3"/>
        <v>0</v>
      </c>
    </row>
    <row r="38" spans="1:17" ht="61.5" customHeight="1">
      <c r="A38" s="7"/>
      <c r="B38" s="13" t="s">
        <v>109</v>
      </c>
      <c r="C38" s="11" t="s">
        <v>41</v>
      </c>
      <c r="D38" s="8" t="s">
        <v>18</v>
      </c>
      <c r="E38" s="9" t="s">
        <v>58</v>
      </c>
      <c r="F38" s="9" t="s">
        <v>22</v>
      </c>
      <c r="G38" s="62">
        <v>485</v>
      </c>
      <c r="H38" s="52">
        <v>291</v>
      </c>
      <c r="I38" s="32">
        <v>3.1</v>
      </c>
      <c r="J38" s="33">
        <f t="shared" si="0"/>
        <v>0</v>
      </c>
      <c r="K38" s="34">
        <v>2.91</v>
      </c>
      <c r="L38" s="33">
        <f t="shared" si="1"/>
        <v>0</v>
      </c>
      <c r="M38" s="35">
        <v>2.71</v>
      </c>
      <c r="N38" s="36">
        <f t="shared" si="2"/>
        <v>0</v>
      </c>
      <c r="O38" s="9"/>
      <c r="P38" s="36"/>
      <c r="Q38" s="37">
        <f t="shared" si="3"/>
        <v>0</v>
      </c>
    </row>
    <row r="39" spans="1:17" ht="61.5" customHeight="1">
      <c r="A39" s="7"/>
      <c r="B39" s="13" t="s">
        <v>110</v>
      </c>
      <c r="C39" s="115" t="s">
        <v>42</v>
      </c>
      <c r="D39" s="8" t="s">
        <v>19</v>
      </c>
      <c r="E39" s="9" t="s">
        <v>58</v>
      </c>
      <c r="F39" s="9" t="s">
        <v>22</v>
      </c>
      <c r="G39" s="62">
        <v>485</v>
      </c>
      <c r="H39" s="52">
        <v>291</v>
      </c>
      <c r="I39" s="32">
        <v>3.1</v>
      </c>
      <c r="J39" s="33">
        <f t="shared" si="0"/>
        <v>0</v>
      </c>
      <c r="K39" s="34">
        <v>2.91</v>
      </c>
      <c r="L39" s="33">
        <f t="shared" si="1"/>
        <v>0</v>
      </c>
      <c r="M39" s="35">
        <v>2.71</v>
      </c>
      <c r="N39" s="36">
        <f t="shared" si="2"/>
        <v>0</v>
      </c>
      <c r="O39" s="9"/>
      <c r="P39" s="36"/>
      <c r="Q39" s="37">
        <f t="shared" si="3"/>
        <v>0</v>
      </c>
    </row>
    <row r="40" spans="1:17" ht="61.5" customHeight="1">
      <c r="A40" s="7"/>
      <c r="B40" s="13" t="s">
        <v>111</v>
      </c>
      <c r="C40" s="11" t="s">
        <v>43</v>
      </c>
      <c r="D40" s="8" t="s">
        <v>45</v>
      </c>
      <c r="E40" s="9" t="s">
        <v>58</v>
      </c>
      <c r="F40" s="9" t="s">
        <v>22</v>
      </c>
      <c r="G40" s="62">
        <v>551</v>
      </c>
      <c r="H40" s="52">
        <v>330.6</v>
      </c>
      <c r="I40" s="32">
        <v>3.53</v>
      </c>
      <c r="J40" s="33">
        <f t="shared" si="0"/>
        <v>0</v>
      </c>
      <c r="K40" s="34">
        <v>3.31</v>
      </c>
      <c r="L40" s="33">
        <f t="shared" si="1"/>
        <v>0</v>
      </c>
      <c r="M40" s="35">
        <v>3.09</v>
      </c>
      <c r="N40" s="36">
        <f>M40*P40</f>
        <v>0</v>
      </c>
      <c r="O40" s="9"/>
      <c r="P40" s="36"/>
      <c r="Q40" s="37">
        <f t="shared" si="3"/>
        <v>0</v>
      </c>
    </row>
    <row r="41" spans="1:17" ht="61.5" customHeight="1">
      <c r="A41" s="7"/>
      <c r="B41" s="13" t="s">
        <v>112</v>
      </c>
      <c r="C41" s="11" t="s">
        <v>44</v>
      </c>
      <c r="D41" s="8" t="s">
        <v>46</v>
      </c>
      <c r="E41" s="9" t="s">
        <v>58</v>
      </c>
      <c r="F41" s="9" t="s">
        <v>22</v>
      </c>
      <c r="G41" s="62">
        <v>551</v>
      </c>
      <c r="H41" s="52">
        <v>330.6</v>
      </c>
      <c r="I41" s="32">
        <v>3.53</v>
      </c>
      <c r="J41" s="33">
        <f t="shared" si="0"/>
        <v>0</v>
      </c>
      <c r="K41" s="34">
        <v>3.31</v>
      </c>
      <c r="L41" s="39"/>
      <c r="M41" s="35">
        <v>3.09</v>
      </c>
      <c r="N41" s="39"/>
      <c r="O41" s="9"/>
      <c r="P41" s="36"/>
      <c r="Q41" s="37">
        <f t="shared" si="3"/>
        <v>0</v>
      </c>
    </row>
    <row r="42" spans="1:17" ht="61.5" customHeight="1">
      <c r="A42" s="7"/>
      <c r="B42" s="13" t="s">
        <v>113</v>
      </c>
      <c r="C42" s="11" t="s">
        <v>76</v>
      </c>
      <c r="D42" s="8" t="s">
        <v>77</v>
      </c>
      <c r="E42" s="9" t="s">
        <v>58</v>
      </c>
      <c r="F42" s="9" t="s">
        <v>22</v>
      </c>
      <c r="G42" s="62">
        <v>551</v>
      </c>
      <c r="H42" s="52">
        <v>330.6</v>
      </c>
      <c r="I42" s="32">
        <v>3.53</v>
      </c>
      <c r="J42" s="33">
        <f t="shared" si="0"/>
        <v>0</v>
      </c>
      <c r="K42" s="34">
        <v>3.31</v>
      </c>
      <c r="L42" s="33">
        <f t="shared" si="1"/>
        <v>0</v>
      </c>
      <c r="M42" s="35">
        <v>3.09</v>
      </c>
      <c r="N42" s="36">
        <f t="shared" si="2"/>
        <v>0</v>
      </c>
      <c r="O42" s="9"/>
      <c r="P42" s="36"/>
      <c r="Q42" s="37">
        <f t="shared" si="3"/>
        <v>0</v>
      </c>
    </row>
    <row r="43" spans="1:17" ht="61.5" customHeight="1">
      <c r="A43" s="7"/>
      <c r="B43" s="13" t="s">
        <v>114</v>
      </c>
      <c r="C43" s="11" t="s">
        <v>56</v>
      </c>
      <c r="D43" s="8" t="s">
        <v>57</v>
      </c>
      <c r="E43" s="9" t="s">
        <v>58</v>
      </c>
      <c r="F43" s="9" t="s">
        <v>22</v>
      </c>
      <c r="G43" s="62">
        <v>703</v>
      </c>
      <c r="H43" s="52">
        <v>421.8</v>
      </c>
      <c r="I43" s="32">
        <v>4.5</v>
      </c>
      <c r="J43" s="33">
        <f t="shared" ref="J43" si="5">I43*P43</f>
        <v>0</v>
      </c>
      <c r="K43" s="34">
        <v>4.22</v>
      </c>
      <c r="L43" s="33">
        <f t="shared" ref="L43" si="6">K43*P43</f>
        <v>0</v>
      </c>
      <c r="M43" s="35">
        <v>3.93</v>
      </c>
      <c r="N43" s="36">
        <f>M43*P43</f>
        <v>0</v>
      </c>
      <c r="O43" s="9" t="s">
        <v>149</v>
      </c>
      <c r="P43" s="36"/>
      <c r="Q43" s="37">
        <f>P40*1</f>
        <v>0</v>
      </c>
    </row>
    <row r="44" spans="1:17" ht="61.5" customHeight="1">
      <c r="A44" s="7"/>
      <c r="B44" s="13"/>
      <c r="C44" s="115" t="s">
        <v>152</v>
      </c>
      <c r="D44" s="8" t="s">
        <v>153</v>
      </c>
      <c r="E44" s="9" t="s">
        <v>58</v>
      </c>
      <c r="F44" s="9" t="s">
        <v>22</v>
      </c>
      <c r="G44" s="62">
        <v>570</v>
      </c>
      <c r="H44" s="52">
        <v>421.8</v>
      </c>
      <c r="I44" s="32">
        <v>4.5</v>
      </c>
      <c r="J44" s="33">
        <f t="shared" si="0"/>
        <v>0</v>
      </c>
      <c r="K44" s="34">
        <v>4.22</v>
      </c>
      <c r="L44" s="33">
        <f t="shared" si="1"/>
        <v>0</v>
      </c>
      <c r="M44" s="35">
        <v>3.93</v>
      </c>
      <c r="N44" s="36">
        <f>M44*P44</f>
        <v>0</v>
      </c>
      <c r="O44" s="9"/>
      <c r="P44" s="36"/>
      <c r="Q44" s="37">
        <f>P41*1</f>
        <v>0</v>
      </c>
    </row>
    <row r="45" spans="1:17" ht="61.5" customHeight="1">
      <c r="A45" s="7"/>
      <c r="B45" s="13" t="s">
        <v>115</v>
      </c>
      <c r="C45" s="115" t="s">
        <v>74</v>
      </c>
      <c r="D45" s="8" t="s">
        <v>75</v>
      </c>
      <c r="E45" s="9" t="s">
        <v>58</v>
      </c>
      <c r="F45" s="9" t="s">
        <v>22</v>
      </c>
      <c r="G45" s="62">
        <v>570</v>
      </c>
      <c r="H45" s="52">
        <v>342</v>
      </c>
      <c r="I45" s="32">
        <v>3.64</v>
      </c>
      <c r="J45" s="33">
        <f t="shared" si="0"/>
        <v>0</v>
      </c>
      <c r="K45" s="34">
        <v>3.42</v>
      </c>
      <c r="L45" s="33">
        <f t="shared" si="1"/>
        <v>0</v>
      </c>
      <c r="M45" s="35">
        <v>3.19</v>
      </c>
      <c r="N45" s="36">
        <f t="shared" si="2"/>
        <v>0</v>
      </c>
      <c r="O45" s="9"/>
      <c r="P45" s="36"/>
      <c r="Q45" s="37">
        <f>P42*1</f>
        <v>0</v>
      </c>
    </row>
    <row r="46" spans="1:17" ht="61.5" customHeight="1">
      <c r="A46" s="7"/>
      <c r="B46" s="13" t="s">
        <v>116</v>
      </c>
      <c r="C46" s="115">
        <v>1340</v>
      </c>
      <c r="D46" s="8" t="s">
        <v>63</v>
      </c>
      <c r="E46" s="9" t="s">
        <v>58</v>
      </c>
      <c r="F46" s="9" t="s">
        <v>22</v>
      </c>
      <c r="G46" s="62">
        <v>523</v>
      </c>
      <c r="H46" s="52">
        <v>313.8</v>
      </c>
      <c r="I46" s="32">
        <v>3.35</v>
      </c>
      <c r="J46" s="33">
        <f t="shared" si="0"/>
        <v>0</v>
      </c>
      <c r="K46" s="34">
        <v>3.14</v>
      </c>
      <c r="L46" s="33">
        <f t="shared" si="1"/>
        <v>0</v>
      </c>
      <c r="M46" s="35">
        <v>2.93</v>
      </c>
      <c r="N46" s="36">
        <f t="shared" si="2"/>
        <v>0</v>
      </c>
      <c r="O46" s="9"/>
      <c r="P46" s="36"/>
      <c r="Q46" s="37">
        <f t="shared" si="3"/>
        <v>0</v>
      </c>
    </row>
    <row r="47" spans="1:17" ht="61.5" customHeight="1">
      <c r="A47" s="7"/>
      <c r="B47" s="13" t="s">
        <v>117</v>
      </c>
      <c r="C47" s="11">
        <v>1425</v>
      </c>
      <c r="D47" s="8" t="s">
        <v>47</v>
      </c>
      <c r="E47" s="9" t="s">
        <v>58</v>
      </c>
      <c r="F47" s="9" t="s">
        <v>22</v>
      </c>
      <c r="G47" s="62">
        <v>523</v>
      </c>
      <c r="H47" s="52">
        <v>313.8</v>
      </c>
      <c r="I47" s="32">
        <v>3.35</v>
      </c>
      <c r="J47" s="33">
        <f t="shared" si="0"/>
        <v>0</v>
      </c>
      <c r="K47" s="34">
        <v>3.14</v>
      </c>
      <c r="L47" s="33">
        <f t="shared" si="1"/>
        <v>0</v>
      </c>
      <c r="M47" s="35">
        <v>2.93</v>
      </c>
      <c r="N47" s="36">
        <f t="shared" si="2"/>
        <v>0</v>
      </c>
      <c r="O47" s="9"/>
      <c r="P47" s="36"/>
      <c r="Q47" s="37">
        <f t="shared" si="3"/>
        <v>0</v>
      </c>
    </row>
    <row r="48" spans="1:17" ht="61.5" customHeight="1">
      <c r="A48" s="7"/>
      <c r="B48" s="13" t="s">
        <v>118</v>
      </c>
      <c r="C48" s="11">
        <v>1902</v>
      </c>
      <c r="D48" s="8" t="s">
        <v>64</v>
      </c>
      <c r="E48" s="9" t="s">
        <v>58</v>
      </c>
      <c r="F48" s="9" t="s">
        <v>22</v>
      </c>
      <c r="G48" s="62">
        <v>466</v>
      </c>
      <c r="H48" s="52">
        <v>279.60000000000002</v>
      </c>
      <c r="I48" s="32">
        <v>2.98</v>
      </c>
      <c r="J48" s="33">
        <f t="shared" si="0"/>
        <v>0</v>
      </c>
      <c r="K48" s="34">
        <v>2.8</v>
      </c>
      <c r="L48" s="33">
        <f t="shared" si="1"/>
        <v>0</v>
      </c>
      <c r="M48" s="35">
        <v>2.61</v>
      </c>
      <c r="N48" s="36">
        <f t="shared" si="2"/>
        <v>0</v>
      </c>
      <c r="O48" s="9"/>
      <c r="P48" s="36"/>
      <c r="Q48" s="37">
        <f t="shared" si="3"/>
        <v>0</v>
      </c>
    </row>
    <row r="49" spans="1:17" ht="61.5" customHeight="1">
      <c r="A49" s="7"/>
      <c r="B49" s="13" t="s">
        <v>119</v>
      </c>
      <c r="C49" s="11">
        <v>4202</v>
      </c>
      <c r="D49" s="8" t="s">
        <v>48</v>
      </c>
      <c r="E49" s="9" t="s">
        <v>58</v>
      </c>
      <c r="F49" s="9" t="s">
        <v>22</v>
      </c>
      <c r="G49" s="62">
        <v>1045</v>
      </c>
      <c r="H49" s="52">
        <v>627</v>
      </c>
      <c r="I49" s="32">
        <v>6.68</v>
      </c>
      <c r="J49" s="33">
        <f t="shared" si="0"/>
        <v>0</v>
      </c>
      <c r="K49" s="34">
        <v>6.27</v>
      </c>
      <c r="L49" s="33">
        <f t="shared" si="1"/>
        <v>0</v>
      </c>
      <c r="M49" s="35">
        <v>5.85</v>
      </c>
      <c r="N49" s="36">
        <f t="shared" si="2"/>
        <v>0</v>
      </c>
      <c r="O49" s="9" t="s">
        <v>149</v>
      </c>
      <c r="P49" s="36"/>
      <c r="Q49" s="37">
        <f t="shared" si="3"/>
        <v>0</v>
      </c>
    </row>
    <row r="50" spans="1:17" ht="61.5" customHeight="1">
      <c r="A50" s="7"/>
      <c r="B50" s="13" t="s">
        <v>120</v>
      </c>
      <c r="C50" s="11" t="s">
        <v>70</v>
      </c>
      <c r="D50" s="8" t="s">
        <v>71</v>
      </c>
      <c r="E50" s="9" t="s">
        <v>58</v>
      </c>
      <c r="F50" s="9" t="s">
        <v>22</v>
      </c>
      <c r="G50" s="62">
        <v>1045</v>
      </c>
      <c r="H50" s="52">
        <v>627</v>
      </c>
      <c r="I50" s="32">
        <v>6.68</v>
      </c>
      <c r="J50" s="33">
        <f t="shared" si="0"/>
        <v>0</v>
      </c>
      <c r="K50" s="34">
        <v>6.27</v>
      </c>
      <c r="L50" s="33">
        <f t="shared" si="1"/>
        <v>0</v>
      </c>
      <c r="M50" s="35">
        <v>5.85</v>
      </c>
      <c r="N50" s="36">
        <f t="shared" si="2"/>
        <v>0</v>
      </c>
      <c r="O50" s="9"/>
      <c r="P50" s="36"/>
      <c r="Q50" s="37">
        <f t="shared" si="3"/>
        <v>0</v>
      </c>
    </row>
    <row r="51" spans="1:17" ht="61.5" customHeight="1">
      <c r="A51" s="7"/>
      <c r="B51" s="13" t="s">
        <v>121</v>
      </c>
      <c r="C51" s="11" t="s">
        <v>73</v>
      </c>
      <c r="D51" s="8" t="s">
        <v>72</v>
      </c>
      <c r="E51" s="9" t="s">
        <v>58</v>
      </c>
      <c r="F51" s="9" t="s">
        <v>22</v>
      </c>
      <c r="G51" s="62">
        <v>817</v>
      </c>
      <c r="H51" s="52">
        <v>490.2</v>
      </c>
      <c r="I51" s="32">
        <v>5.23</v>
      </c>
      <c r="J51" s="33">
        <f t="shared" si="0"/>
        <v>0</v>
      </c>
      <c r="K51" s="34">
        <v>4.91</v>
      </c>
      <c r="L51" s="33">
        <f t="shared" si="1"/>
        <v>0</v>
      </c>
      <c r="M51" s="35">
        <v>4.58</v>
      </c>
      <c r="N51" s="36">
        <f t="shared" si="2"/>
        <v>0</v>
      </c>
      <c r="O51" s="9"/>
      <c r="P51" s="36"/>
      <c r="Q51" s="37">
        <f t="shared" si="3"/>
        <v>0</v>
      </c>
    </row>
    <row r="52" spans="1:17" ht="61.5" customHeight="1">
      <c r="A52" s="7"/>
      <c r="B52" s="13" t="s">
        <v>128</v>
      </c>
      <c r="C52" s="11">
        <v>4555</v>
      </c>
      <c r="D52" s="8" t="s">
        <v>49</v>
      </c>
      <c r="E52" s="9" t="s">
        <v>58</v>
      </c>
      <c r="F52" s="9" t="s">
        <v>22</v>
      </c>
      <c r="G52" s="62">
        <v>1140</v>
      </c>
      <c r="H52" s="52">
        <v>684</v>
      </c>
      <c r="I52" s="32">
        <v>7.29</v>
      </c>
      <c r="J52" s="33">
        <f t="shared" si="0"/>
        <v>0</v>
      </c>
      <c r="K52" s="34">
        <v>6.84</v>
      </c>
      <c r="L52" s="33">
        <f t="shared" si="1"/>
        <v>0</v>
      </c>
      <c r="M52" s="35">
        <v>6.38</v>
      </c>
      <c r="N52" s="36">
        <f t="shared" si="2"/>
        <v>0</v>
      </c>
      <c r="O52" s="9"/>
      <c r="P52" s="36"/>
      <c r="Q52" s="37">
        <f t="shared" si="3"/>
        <v>0</v>
      </c>
    </row>
    <row r="53" spans="1:17" ht="61.5" customHeight="1">
      <c r="A53" s="7"/>
      <c r="B53" s="14" t="s">
        <v>123</v>
      </c>
      <c r="C53" s="11">
        <v>55001</v>
      </c>
      <c r="D53" s="8" t="s">
        <v>20</v>
      </c>
      <c r="E53" s="9" t="s">
        <v>58</v>
      </c>
      <c r="F53" s="9" t="s">
        <v>22</v>
      </c>
      <c r="G53" s="62">
        <v>371</v>
      </c>
      <c r="H53" s="52">
        <v>222.6</v>
      </c>
      <c r="I53" s="32">
        <v>2.37</v>
      </c>
      <c r="J53" s="33">
        <f t="shared" si="0"/>
        <v>0</v>
      </c>
      <c r="K53" s="34">
        <v>2.23</v>
      </c>
      <c r="L53" s="33">
        <f t="shared" si="1"/>
        <v>0</v>
      </c>
      <c r="M53" s="35">
        <v>2.08</v>
      </c>
      <c r="N53" s="36">
        <f t="shared" si="2"/>
        <v>0</v>
      </c>
      <c r="O53" s="9" t="s">
        <v>149</v>
      </c>
      <c r="P53" s="36"/>
      <c r="Q53" s="37">
        <f t="shared" si="3"/>
        <v>0</v>
      </c>
    </row>
    <row r="54" spans="1:17" ht="61.5" customHeight="1">
      <c r="A54" s="7"/>
      <c r="B54" s="13" t="s">
        <v>122</v>
      </c>
      <c r="C54" s="11">
        <v>55003</v>
      </c>
      <c r="D54" s="8" t="s">
        <v>21</v>
      </c>
      <c r="E54" s="9" t="s">
        <v>58</v>
      </c>
      <c r="F54" s="9" t="s">
        <v>22</v>
      </c>
      <c r="G54" s="62">
        <v>371</v>
      </c>
      <c r="H54" s="52">
        <v>222.6</v>
      </c>
      <c r="I54" s="32">
        <v>2.37</v>
      </c>
      <c r="J54" s="33">
        <f t="shared" si="0"/>
        <v>0</v>
      </c>
      <c r="K54" s="34">
        <v>2.23</v>
      </c>
      <c r="L54" s="33">
        <f t="shared" si="1"/>
        <v>0</v>
      </c>
      <c r="M54" s="35">
        <v>2.08</v>
      </c>
      <c r="N54" s="36">
        <f t="shared" si="2"/>
        <v>0</v>
      </c>
      <c r="O54" s="9" t="s">
        <v>149</v>
      </c>
      <c r="P54" s="36"/>
      <c r="Q54" s="37">
        <f t="shared" si="3"/>
        <v>0</v>
      </c>
    </row>
    <row r="55" spans="1:17" ht="61.5" customHeight="1">
      <c r="A55" s="7"/>
      <c r="B55" s="13" t="s">
        <v>124</v>
      </c>
      <c r="C55" s="11" t="s">
        <v>67</v>
      </c>
      <c r="D55" s="8" t="s">
        <v>68</v>
      </c>
      <c r="E55" s="9" t="s">
        <v>58</v>
      </c>
      <c r="F55" s="9" t="s">
        <v>22</v>
      </c>
      <c r="G55" s="62">
        <v>485</v>
      </c>
      <c r="H55" s="52">
        <v>291</v>
      </c>
      <c r="I55" s="32">
        <v>3.1</v>
      </c>
      <c r="J55" s="33">
        <f t="shared" si="0"/>
        <v>0</v>
      </c>
      <c r="K55" s="34">
        <v>2.91</v>
      </c>
      <c r="L55" s="33">
        <f t="shared" si="1"/>
        <v>0</v>
      </c>
      <c r="M55" s="35">
        <v>2.71</v>
      </c>
      <c r="N55" s="36">
        <f t="shared" si="2"/>
        <v>0</v>
      </c>
      <c r="O55" s="9" t="s">
        <v>149</v>
      </c>
      <c r="P55" s="36"/>
      <c r="Q55" s="37">
        <f t="shared" si="3"/>
        <v>0</v>
      </c>
    </row>
    <row r="56" spans="1:17" ht="61.5" customHeight="1">
      <c r="A56" s="7"/>
      <c r="B56" s="13" t="s">
        <v>125</v>
      </c>
      <c r="C56" s="11" t="s">
        <v>50</v>
      </c>
      <c r="D56" s="8" t="s">
        <v>65</v>
      </c>
      <c r="E56" s="9" t="s">
        <v>58</v>
      </c>
      <c r="F56" s="9" t="s">
        <v>22</v>
      </c>
      <c r="G56" s="62">
        <v>703</v>
      </c>
      <c r="H56" s="52">
        <v>421.8</v>
      </c>
      <c r="I56" s="32">
        <v>4.5</v>
      </c>
      <c r="J56" s="33">
        <f t="shared" si="0"/>
        <v>0</v>
      </c>
      <c r="K56" s="34">
        <v>4.22</v>
      </c>
      <c r="L56" s="33">
        <f t="shared" si="1"/>
        <v>0</v>
      </c>
      <c r="M56" s="35">
        <v>3.93</v>
      </c>
      <c r="N56" s="36">
        <f t="shared" si="2"/>
        <v>0</v>
      </c>
      <c r="O56" s="9" t="s">
        <v>149</v>
      </c>
      <c r="P56" s="36"/>
      <c r="Q56" s="37">
        <f t="shared" si="3"/>
        <v>0</v>
      </c>
    </row>
    <row r="57" spans="1:17" ht="61.5" customHeight="1">
      <c r="A57" s="7"/>
      <c r="B57" s="13" t="s">
        <v>126</v>
      </c>
      <c r="C57" s="11">
        <v>55032</v>
      </c>
      <c r="D57" s="8" t="s">
        <v>51</v>
      </c>
      <c r="E57" s="9" t="s">
        <v>58</v>
      </c>
      <c r="F57" s="9" t="s">
        <v>22</v>
      </c>
      <c r="G57" s="62">
        <v>817</v>
      </c>
      <c r="H57" s="52">
        <v>490.2</v>
      </c>
      <c r="I57" s="32">
        <v>5.23</v>
      </c>
      <c r="J57" s="33">
        <f t="shared" ref="J57" si="7">I57*P57</f>
        <v>0</v>
      </c>
      <c r="K57" s="34">
        <v>4.91</v>
      </c>
      <c r="L57" s="33">
        <f t="shared" ref="L57" si="8">K57*P57</f>
        <v>0</v>
      </c>
      <c r="M57" s="35">
        <v>4.58</v>
      </c>
      <c r="N57" s="36">
        <f t="shared" ref="N57" si="9">M57*P57</f>
        <v>0</v>
      </c>
      <c r="O57" s="9"/>
      <c r="P57" s="36"/>
      <c r="Q57" s="37">
        <f t="shared" si="3"/>
        <v>0</v>
      </c>
    </row>
    <row r="58" spans="1:17" ht="61.5" customHeight="1">
      <c r="A58" s="7"/>
      <c r="B58" s="13" t="s">
        <v>127</v>
      </c>
      <c r="C58" s="11" t="s">
        <v>66</v>
      </c>
      <c r="D58" s="8" t="s">
        <v>69</v>
      </c>
      <c r="E58" s="9" t="s">
        <v>58</v>
      </c>
      <c r="F58" s="9" t="s">
        <v>22</v>
      </c>
      <c r="G58" s="62">
        <v>703</v>
      </c>
      <c r="H58" s="52">
        <v>421.8</v>
      </c>
      <c r="I58" s="32">
        <v>4.5</v>
      </c>
      <c r="J58" s="33">
        <f t="shared" si="0"/>
        <v>0</v>
      </c>
      <c r="K58" s="34">
        <v>4.22</v>
      </c>
      <c r="L58" s="33">
        <f t="shared" si="1"/>
        <v>0</v>
      </c>
      <c r="M58" s="35">
        <v>3.93</v>
      </c>
      <c r="N58" s="36">
        <f t="shared" si="2"/>
        <v>0</v>
      </c>
      <c r="O58" s="9" t="s">
        <v>149</v>
      </c>
      <c r="P58" s="36"/>
      <c r="Q58" s="37">
        <f t="shared" si="3"/>
        <v>0</v>
      </c>
    </row>
    <row r="59" spans="1:17">
      <c r="O59" s="56"/>
    </row>
    <row r="60" spans="1:17" ht="18.75">
      <c r="A60" s="81" t="s">
        <v>144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2"/>
    </row>
  </sheetData>
  <autoFilter ref="G14:P58"/>
  <mergeCells count="24">
    <mergeCell ref="A60:P60"/>
    <mergeCell ref="D1:I3"/>
    <mergeCell ref="D4:P4"/>
    <mergeCell ref="D5:P5"/>
    <mergeCell ref="D6:P6"/>
    <mergeCell ref="P8:P9"/>
    <mergeCell ref="A9:H9"/>
    <mergeCell ref="A4:C4"/>
    <mergeCell ref="A5:C5"/>
    <mergeCell ref="A8:H8"/>
    <mergeCell ref="A6:C6"/>
    <mergeCell ref="M1:P3"/>
    <mergeCell ref="A10:A13"/>
    <mergeCell ref="B10:B13"/>
    <mergeCell ref="C10:C13"/>
    <mergeCell ref="P10:P13"/>
    <mergeCell ref="I12:M12"/>
    <mergeCell ref="O9:O13"/>
    <mergeCell ref="D10:D13"/>
    <mergeCell ref="E10:E13"/>
    <mergeCell ref="F10:F13"/>
    <mergeCell ref="H10:H13"/>
    <mergeCell ref="I10:M10"/>
    <mergeCell ref="G10:G13"/>
  </mergeCells>
  <phoneticPr fontId="0" type="noConversion"/>
  <pageMargins left="0.7" right="0.7" top="0.75" bottom="0.75" header="0.3" footer="0.3"/>
  <pageSetup paperSize="9" orientation="portrait" verticalDpi="0" r:id="rId1"/>
  <ignoredErrors>
    <ignoredError sqref="B45:C58 B15:C4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2023-06-02T12:16:13Z</dcterms:modified>
</cp:coreProperties>
</file>