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570" windowHeight="99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6" i="1"/>
  <c r="H26"/>
  <c r="N8" l="1"/>
  <c r="O26" l="1"/>
  <c r="L26"/>
  <c r="O22"/>
  <c r="L22"/>
  <c r="J22"/>
  <c r="H22"/>
  <c r="O16"/>
  <c r="L16"/>
  <c r="J16"/>
  <c r="H16"/>
  <c r="O25"/>
  <c r="L25"/>
  <c r="J25"/>
  <c r="H25"/>
  <c r="O24"/>
  <c r="L24"/>
  <c r="J24"/>
  <c r="H24"/>
  <c r="O23"/>
  <c r="L23"/>
  <c r="J23"/>
  <c r="H23"/>
  <c r="O21"/>
  <c r="L21"/>
  <c r="J21"/>
  <c r="H21"/>
  <c r="O20"/>
  <c r="L20"/>
  <c r="J20"/>
  <c r="H20"/>
  <c r="H27"/>
  <c r="J27"/>
  <c r="L27"/>
  <c r="O27"/>
  <c r="J17" l="1"/>
  <c r="H17"/>
  <c r="L17"/>
  <c r="L15"/>
  <c r="J15"/>
  <c r="H15"/>
  <c r="L14"/>
  <c r="J14"/>
  <c r="H14"/>
  <c r="J19" l="1"/>
  <c r="H19"/>
  <c r="O14"/>
  <c r="O19"/>
  <c r="O18"/>
  <c r="O17"/>
  <c r="O15"/>
  <c r="L19" l="1"/>
  <c r="L18"/>
  <c r="J18"/>
  <c r="I9" s="1"/>
  <c r="H18"/>
  <c r="G9" s="1"/>
  <c r="K9" l="1"/>
</calcChain>
</file>

<file path=xl/sharedStrings.xml><?xml version="1.0" encoding="utf-8"?>
<sst xmlns="http://schemas.openxmlformats.org/spreadsheetml/2006/main" count="58" uniqueCount="40">
  <si>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</si>
  <si>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t>1 нить</t>
  </si>
  <si>
    <t xml:space="preserve">ФИО, организация, адрес:  </t>
  </si>
  <si>
    <t xml:space="preserve">Контактный телефон:  </t>
  </si>
  <si>
    <t xml:space="preserve">Бланк-заказа:  </t>
  </si>
  <si>
    <r>
      <t>Общий вес заказа</t>
    </r>
    <r>
      <rPr>
        <sz val="14"/>
        <rFont val="Calibri"/>
        <family val="2"/>
        <charset val="204"/>
        <scheme val="minor"/>
      </rPr>
      <t xml:space="preserve"> (кг)</t>
    </r>
    <r>
      <rPr>
        <b/>
        <sz val="14"/>
        <rFont val="Calibri"/>
        <family val="2"/>
        <charset val="204"/>
        <scheme val="minor"/>
      </rPr>
      <t>:</t>
    </r>
  </si>
  <si>
    <t>Розничная цена</t>
  </si>
  <si>
    <t>Цена при покупке вместе с бисером:</t>
  </si>
  <si>
    <r>
      <t xml:space="preserve">  </t>
    </r>
    <r>
      <rPr>
        <sz val="11"/>
        <color theme="1"/>
        <rFont val="Arial"/>
        <family val="2"/>
        <charset val="204"/>
      </rPr>
      <t xml:space="preserve">от </t>
    </r>
    <r>
      <rPr>
        <b/>
        <sz val="12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2"/>
        <color theme="1"/>
        <rFont val="Arial"/>
        <family val="2"/>
        <charset val="204"/>
      </rPr>
      <t>30</t>
    </r>
    <r>
      <rPr>
        <sz val="12"/>
        <color theme="1"/>
        <rFont val="Arial"/>
        <family val="2"/>
        <charset val="204"/>
      </rPr>
      <t xml:space="preserve"> </t>
    </r>
    <r>
      <rPr>
        <sz val="11"/>
        <color theme="1"/>
        <rFont val="Arial"/>
        <family val="2"/>
        <charset val="204"/>
      </rPr>
      <t>кг</t>
    </r>
  </si>
  <si>
    <r>
      <rPr>
        <sz val="11"/>
        <color theme="1"/>
        <rFont val="Arial"/>
        <family val="2"/>
        <charset val="204"/>
      </rPr>
      <t xml:space="preserve">от </t>
    </r>
    <r>
      <rPr>
        <b/>
        <sz val="12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2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</si>
  <si>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rPr>
        <sz val="11"/>
        <color theme="1"/>
        <rFont val="Arial"/>
        <family val="2"/>
        <charset val="204"/>
      </rPr>
      <t xml:space="preserve">от </t>
    </r>
    <r>
      <rPr>
        <b/>
        <sz val="12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</si>
  <si>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Картинка</t>
  </si>
  <si>
    <t>Артикул</t>
  </si>
  <si>
    <t>Размер / диаметр</t>
  </si>
  <si>
    <r>
      <rPr>
        <sz val="12"/>
        <color theme="1"/>
        <rFont val="Arial"/>
        <family val="2"/>
        <charset val="204"/>
      </rPr>
      <t xml:space="preserve">Магазин «Бисер, Бусинка, Страз» </t>
    </r>
    <r>
      <rPr>
        <sz val="10"/>
        <color theme="1"/>
        <rFont val="Arial"/>
        <family val="2"/>
        <charset val="204"/>
      </rPr>
      <t xml:space="preserve">                                                                                                           чешский бисер оптом, с доставкой по России                                                                                                                 </t>
    </r>
    <r>
      <rPr>
        <sz val="10"/>
        <color rgb="FFFF0000"/>
        <rFont val="Arial"/>
        <family val="2"/>
        <charset val="204"/>
      </rPr>
      <t>http://biser-businka-strass-18.com</t>
    </r>
    <r>
      <rPr>
        <sz val="10"/>
        <color theme="1"/>
        <rFont val="Arial"/>
        <family val="2"/>
        <charset val="204"/>
      </rPr>
      <t xml:space="preserve">                                                                                                                      </t>
    </r>
    <r>
      <rPr>
        <sz val="10"/>
        <color rgb="FF0070C0"/>
        <rFont val="Arial"/>
        <family val="2"/>
        <charset val="204"/>
      </rPr>
      <t>http://okeanbusin.ru</t>
    </r>
  </si>
  <si>
    <t>Валюта расчёта: Доллар</t>
  </si>
  <si>
    <t>Всего заказано на сумму в долларах:</t>
  </si>
  <si>
    <t>Цена при покупке только жемчуга на сумму:</t>
  </si>
  <si>
    <r>
      <rPr>
        <b/>
        <sz val="16"/>
        <color theme="0"/>
        <rFont val="Arial Narrow"/>
        <family val="2"/>
        <charset val="204"/>
      </rPr>
      <t>Заказ</t>
    </r>
    <r>
      <rPr>
        <sz val="16"/>
        <color theme="0"/>
        <rFont val="Arial Narrow"/>
        <family val="2"/>
        <charset val="204"/>
      </rPr>
      <t xml:space="preserve">               1 ед.=1нить.</t>
    </r>
  </si>
  <si>
    <t xml:space="preserve"> в начало &gt;&gt;</t>
  </si>
  <si>
    <t>упаковка</t>
  </si>
  <si>
    <t xml:space="preserve">наличие </t>
  </si>
  <si>
    <t>от  10 нитей</t>
  </si>
  <si>
    <t>от 15 нитей</t>
  </si>
  <si>
    <t>от 20 нитей</t>
  </si>
  <si>
    <r>
      <t xml:space="preserve">опт: +7 499 157-6590                                                                    опт: +7 499 157-3151                                                                          </t>
    </r>
    <r>
      <rPr>
        <b/>
        <sz val="14"/>
        <color theme="0" tint="-0.499984740745262"/>
        <rFont val="Calibri"/>
        <family val="2"/>
        <charset val="204"/>
        <scheme val="minor"/>
      </rPr>
      <t xml:space="preserve">заказ отправлять на адрес:                            </t>
    </r>
    <r>
      <rPr>
        <sz val="14"/>
        <color theme="4" tint="-0.249977111117893"/>
        <rFont val="Calibri"/>
        <family val="2"/>
        <charset val="204"/>
        <scheme val="minor"/>
      </rPr>
      <t>optotdel18@yandex.ru</t>
    </r>
  </si>
  <si>
    <t>Бусины жемчужные на нити,белые</t>
  </si>
  <si>
    <t>Бусины жемчужные на нити,10 мм бежевые</t>
  </si>
  <si>
    <r>
      <rPr>
        <b/>
        <sz val="11"/>
        <color indexed="8"/>
        <rFont val="Calibri"/>
        <family val="2"/>
        <charset val="204"/>
      </rPr>
      <t>4 мм</t>
    </r>
    <r>
      <rPr>
        <sz val="11"/>
        <color indexed="8"/>
        <rFont val="Calibri"/>
        <family val="2"/>
        <charset val="204"/>
      </rPr>
      <t xml:space="preserve"> / 235 шт</t>
    </r>
  </si>
  <si>
    <r>
      <rPr>
        <b/>
        <sz val="11"/>
        <color indexed="8"/>
        <rFont val="Calibri"/>
        <family val="2"/>
        <charset val="204"/>
      </rPr>
      <t>5 мм</t>
    </r>
    <r>
      <rPr>
        <sz val="11"/>
        <color indexed="8"/>
        <rFont val="Calibri"/>
        <family val="2"/>
        <charset val="204"/>
      </rPr>
      <t xml:space="preserve"> /185 шт</t>
    </r>
  </si>
  <si>
    <r>
      <rPr>
        <b/>
        <sz val="11"/>
        <color indexed="8"/>
        <rFont val="Calibri"/>
        <family val="2"/>
        <charset val="204"/>
      </rPr>
      <t xml:space="preserve">6 мм </t>
    </r>
    <r>
      <rPr>
        <sz val="11"/>
        <color indexed="8"/>
        <rFont val="Calibri"/>
        <family val="2"/>
        <charset val="204"/>
      </rPr>
      <t>/155 шт</t>
    </r>
  </si>
  <si>
    <r>
      <rPr>
        <b/>
        <sz val="11"/>
        <color indexed="8"/>
        <rFont val="Calibri"/>
        <family val="2"/>
        <charset val="204"/>
      </rPr>
      <t xml:space="preserve">3 мм </t>
    </r>
    <r>
      <rPr>
        <sz val="11"/>
        <color indexed="8"/>
        <rFont val="Calibri"/>
        <family val="2"/>
        <charset val="204"/>
      </rPr>
      <t>/ 265 шт</t>
    </r>
  </si>
  <si>
    <r>
      <rPr>
        <b/>
        <sz val="11"/>
        <color indexed="8"/>
        <rFont val="Calibri"/>
        <family val="2"/>
        <charset val="204"/>
      </rPr>
      <t xml:space="preserve">8 мм </t>
    </r>
    <r>
      <rPr>
        <sz val="11"/>
        <color indexed="8"/>
        <rFont val="Calibri"/>
        <family val="2"/>
        <charset val="204"/>
      </rPr>
      <t>/110 шт</t>
    </r>
  </si>
  <si>
    <r>
      <rPr>
        <b/>
        <sz val="11"/>
        <color indexed="8"/>
        <rFont val="Calibri"/>
        <family val="2"/>
        <charset val="204"/>
      </rPr>
      <t>10 мм</t>
    </r>
    <r>
      <rPr>
        <sz val="11"/>
        <color indexed="8"/>
        <rFont val="Calibri"/>
        <family val="2"/>
        <charset val="204"/>
      </rPr>
      <t xml:space="preserve"> /95 шт</t>
    </r>
  </si>
  <si>
    <t>Бусины жемчужные рисинки на нити, 8*4 мм, белые</t>
  </si>
  <si>
    <t>Жемчужная тесьма</t>
  </si>
  <si>
    <r>
      <rPr>
        <b/>
        <sz val="11"/>
        <color indexed="8"/>
        <rFont val="Calibri"/>
        <family val="2"/>
        <charset val="204"/>
      </rPr>
      <t>8*4 мм</t>
    </r>
    <r>
      <rPr>
        <sz val="11"/>
        <color indexed="8"/>
        <rFont val="Calibri"/>
        <family val="2"/>
        <charset val="204"/>
      </rPr>
      <t xml:space="preserve"> /110 шт</t>
    </r>
  </si>
  <si>
    <t>5 мм</t>
  </si>
  <si>
    <t>1 метр</t>
  </si>
  <si>
    <r>
      <t xml:space="preserve">Жемчужная нить, акрил, </t>
    </r>
    <r>
      <rPr>
        <sz val="12"/>
        <color indexed="8"/>
        <rFont val="Arial"/>
        <family val="2"/>
        <charset val="204"/>
      </rPr>
      <t xml:space="preserve">Китай </t>
    </r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</si>
</sst>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_-[$$-409]* #,##0.00_ ;_-[$$-409]* \-#,##0.00\ ;_-[$$-409]* &quot;-&quot;??_ ;_-@_ "/>
    <numFmt numFmtId="166" formatCode="#,##0.00&quot;р.&quot;;[Red]#,##0.00&quot;р.&quot;"/>
  </numFmts>
  <fonts count="36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sz val="8"/>
      <name val="Arial"/>
      <family val="2"/>
      <charset val="204"/>
    </font>
    <font>
      <sz val="14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name val="Arial"/>
      <family val="2"/>
      <charset val="204"/>
    </font>
    <font>
      <strike/>
      <sz val="11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Cambria"/>
      <family val="1"/>
      <charset val="204"/>
    </font>
    <font>
      <b/>
      <sz val="11"/>
      <name val="Cambria"/>
      <family val="1"/>
      <charset val="204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i/>
      <sz val="9"/>
      <color rgb="FF5F2E05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color theme="0" tint="-0.499984740745262"/>
      <name val="Calibri"/>
      <family val="2"/>
      <charset val="204"/>
      <scheme val="minor"/>
    </font>
    <font>
      <b/>
      <sz val="14"/>
      <color theme="0" tint="-0.499984740745262"/>
      <name val="Calibri"/>
      <family val="2"/>
      <charset val="204"/>
      <scheme val="minor"/>
    </font>
    <font>
      <sz val="14"/>
      <color theme="4" tint="-0.249977111117893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0"/>
      <color rgb="FF0070C0"/>
      <name val="Arial"/>
      <family val="2"/>
      <charset val="204"/>
    </font>
    <font>
      <sz val="16"/>
      <color rgb="FF006600"/>
      <name val="Verdana"/>
      <family val="2"/>
      <charset val="204"/>
    </font>
    <font>
      <sz val="16"/>
      <color theme="0"/>
      <name val="Arial Narrow"/>
      <family val="2"/>
      <charset val="204"/>
    </font>
    <font>
      <b/>
      <sz val="16"/>
      <color theme="0"/>
      <name val="Arial Narrow"/>
      <family val="2"/>
      <charset val="204"/>
    </font>
    <font>
      <u/>
      <sz val="14"/>
      <color theme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theme="2" tint="-0.499984740745262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4">
    <xf numFmtId="0" fontId="0" fillId="0" borderId="0"/>
    <xf numFmtId="0" fontId="2" fillId="0" borderId="0">
      <alignment horizontal="left"/>
    </xf>
    <xf numFmtId="9" fontId="17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29">
    <xf numFmtId="0" fontId="0" fillId="0" borderId="0" xfId="0"/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Border="1" applyAlignment="1">
      <alignment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3" fillId="2" borderId="0" xfId="1" applyFont="1" applyFill="1" applyBorder="1" applyAlignment="1">
      <alignment vertical="center" wrapText="1"/>
    </xf>
    <xf numFmtId="0" fontId="0" fillId="0" borderId="0" xfId="0"/>
    <xf numFmtId="49" fontId="14" fillId="2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13" fillId="0" borderId="6" xfId="0" applyFont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wrapText="1" shrinkToFit="1"/>
    </xf>
    <xf numFmtId="2" fontId="16" fillId="0" borderId="6" xfId="0" applyNumberFormat="1" applyFont="1" applyBorder="1" applyAlignment="1">
      <alignment horizontal="center" vertical="center" wrapText="1" shrinkToFit="1"/>
    </xf>
    <xf numFmtId="2" fontId="16" fillId="0" borderId="0" xfId="0" applyNumberFormat="1" applyFont="1" applyBorder="1" applyAlignment="1">
      <alignment horizontal="center" vertical="center" wrapText="1" shrinkToFit="1"/>
    </xf>
    <xf numFmtId="164" fontId="16" fillId="0" borderId="0" xfId="0" applyNumberFormat="1" applyFont="1" applyBorder="1" applyAlignment="1">
      <alignment horizontal="center" vertical="center" wrapText="1" shrinkToFit="1"/>
    </xf>
    <xf numFmtId="164" fontId="16" fillId="0" borderId="2" xfId="0" applyNumberFormat="1" applyFont="1" applyBorder="1" applyAlignment="1">
      <alignment horizontal="center" vertical="center" wrapText="1" shrinkToFit="1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49" fontId="13" fillId="0" borderId="3" xfId="1" applyNumberFormat="1" applyFont="1" applyFill="1" applyBorder="1" applyAlignment="1" applyProtection="1">
      <alignment horizontal="left" vertical="center"/>
      <protection locked="0"/>
    </xf>
    <xf numFmtId="165" fontId="18" fillId="2" borderId="0" xfId="0" applyNumberFormat="1" applyFont="1" applyFill="1"/>
    <xf numFmtId="0" fontId="18" fillId="2" borderId="0" xfId="0" applyFont="1" applyFill="1"/>
    <xf numFmtId="165" fontId="20" fillId="2" borderId="13" xfId="0" applyNumberFormat="1" applyFont="1" applyFill="1" applyBorder="1"/>
    <xf numFmtId="165" fontId="21" fillId="2" borderId="13" xfId="0" applyNumberFormat="1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horizontal="center" vertical="center"/>
    </xf>
    <xf numFmtId="165" fontId="15" fillId="5" borderId="15" xfId="0" applyNumberFormat="1" applyFont="1" applyFill="1" applyBorder="1" applyAlignment="1">
      <alignment horizontal="center" vertical="center"/>
    </xf>
    <xf numFmtId="165" fontId="15" fillId="6" borderId="15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center"/>
    </xf>
    <xf numFmtId="0" fontId="24" fillId="2" borderId="0" xfId="0" applyFont="1" applyFill="1"/>
    <xf numFmtId="0" fontId="7" fillId="0" borderId="1" xfId="0" applyFont="1" applyFill="1" applyBorder="1" applyAlignment="1">
      <alignment horizontal="center" vertical="center"/>
    </xf>
    <xf numFmtId="0" fontId="18" fillId="2" borderId="0" xfId="0" applyFont="1" applyFill="1" applyBorder="1"/>
    <xf numFmtId="165" fontId="7" fillId="7" borderId="5" xfId="2" applyNumberFormat="1" applyFont="1" applyFill="1" applyBorder="1" applyAlignment="1">
      <alignment horizontal="center" vertical="center" wrapText="1" shrinkToFit="1"/>
    </xf>
    <xf numFmtId="165" fontId="7" fillId="7" borderId="5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3" fillId="2" borderId="2" xfId="1" applyFont="1" applyFill="1" applyBorder="1" applyAlignment="1">
      <alignment vertical="center" wrapText="1"/>
    </xf>
    <xf numFmtId="0" fontId="3" fillId="2" borderId="12" xfId="1" applyFont="1" applyFill="1" applyBorder="1" applyAlignment="1">
      <alignment vertical="center" wrapText="1"/>
    </xf>
    <xf numFmtId="165" fontId="7" fillId="4" borderId="23" xfId="0" applyNumberFormat="1" applyFont="1" applyFill="1" applyBorder="1" applyAlignment="1">
      <alignment horizontal="center" vertical="center" wrapText="1"/>
    </xf>
    <xf numFmtId="165" fontId="7" fillId="5" borderId="23" xfId="0" applyNumberFormat="1" applyFont="1" applyFill="1" applyBorder="1" applyAlignment="1">
      <alignment horizontal="center" vertical="center" wrapText="1"/>
    </xf>
    <xf numFmtId="165" fontId="7" fillId="6" borderId="23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165" fontId="7" fillId="4" borderId="24" xfId="0" applyNumberFormat="1" applyFont="1" applyFill="1" applyBorder="1" applyAlignment="1">
      <alignment horizontal="center" vertical="center" wrapText="1"/>
    </xf>
    <xf numFmtId="165" fontId="7" fillId="5" borderId="24" xfId="0" applyNumberFormat="1" applyFont="1" applyFill="1" applyBorder="1" applyAlignment="1">
      <alignment horizontal="center" vertical="center" wrapText="1"/>
    </xf>
    <xf numFmtId="165" fontId="7" fillId="6" borderId="24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166" fontId="7" fillId="2" borderId="23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165" fontId="7" fillId="7" borderId="15" xfId="2" applyNumberFormat="1" applyFont="1" applyFill="1" applyBorder="1" applyAlignment="1">
      <alignment horizontal="center" vertical="center" wrapText="1" shrinkToFit="1"/>
    </xf>
    <xf numFmtId="165" fontId="7" fillId="7" borderId="15" xfId="0" applyNumberFormat="1" applyFont="1" applyFill="1" applyBorder="1" applyAlignment="1">
      <alignment horizontal="center" vertical="center" wrapText="1"/>
    </xf>
    <xf numFmtId="165" fontId="6" fillId="7" borderId="15" xfId="0" applyNumberFormat="1" applyFont="1" applyFill="1" applyBorder="1" applyAlignment="1">
      <alignment horizontal="center" vertical="center" wrapText="1"/>
    </xf>
    <xf numFmtId="165" fontId="20" fillId="2" borderId="16" xfId="0" applyNumberFormat="1" applyFont="1" applyFill="1" applyBorder="1"/>
    <xf numFmtId="165" fontId="15" fillId="4" borderId="2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0" fontId="19" fillId="2" borderId="27" xfId="0" applyFont="1" applyFill="1" applyBorder="1"/>
    <xf numFmtId="0" fontId="6" fillId="0" borderId="0" xfId="0" applyFont="1" applyAlignment="1">
      <alignment horizontal="center" vertical="center" wrapText="1" shrinkToFit="1"/>
    </xf>
    <xf numFmtId="0" fontId="3" fillId="0" borderId="0" xfId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 shrinkToFit="1"/>
    </xf>
    <xf numFmtId="166" fontId="7" fillId="2" borderId="29" xfId="0" applyNumberFormat="1" applyFont="1" applyFill="1" applyBorder="1" applyAlignment="1">
      <alignment horizontal="center" vertical="center" wrapText="1"/>
    </xf>
    <xf numFmtId="165" fontId="7" fillId="5" borderId="29" xfId="0" applyNumberFormat="1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166" fontId="7" fillId="2" borderId="30" xfId="0" applyNumberFormat="1" applyFont="1" applyFill="1" applyBorder="1" applyAlignment="1">
      <alignment horizontal="center" vertical="center" wrapText="1"/>
    </xf>
    <xf numFmtId="165" fontId="7" fillId="5" borderId="30" xfId="0" applyNumberFormat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 shrinkToFit="1"/>
    </xf>
    <xf numFmtId="0" fontId="7" fillId="0" borderId="18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vertical="center" wrapText="1" shrinkToFit="1"/>
    </xf>
    <xf numFmtId="0" fontId="7" fillId="2" borderId="3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 shrinkToFit="1"/>
    </xf>
    <xf numFmtId="0" fontId="5" fillId="0" borderId="33" xfId="0" applyFont="1" applyFill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2" fontId="16" fillId="0" borderId="13" xfId="0" applyNumberFormat="1" applyFont="1" applyBorder="1" applyAlignment="1">
      <alignment horizontal="center" vertical="center" wrapText="1" shrinkToFit="1"/>
    </xf>
    <xf numFmtId="0" fontId="8" fillId="0" borderId="31" xfId="0" applyFont="1" applyFill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166" fontId="7" fillId="2" borderId="5" xfId="0" applyNumberFormat="1" applyFont="1" applyFill="1" applyBorder="1" applyAlignment="1">
      <alignment horizontal="center" vertical="center" wrapText="1"/>
    </xf>
    <xf numFmtId="165" fontId="7" fillId="4" borderId="5" xfId="0" applyNumberFormat="1" applyFont="1" applyFill="1" applyBorder="1" applyAlignment="1">
      <alignment horizontal="center" vertical="center" wrapText="1"/>
    </xf>
    <xf numFmtId="165" fontId="7" fillId="5" borderId="5" xfId="0" applyNumberFormat="1" applyFont="1" applyFill="1" applyBorder="1" applyAlignment="1">
      <alignment horizontal="center" vertical="center" wrapText="1"/>
    </xf>
    <xf numFmtId="165" fontId="7" fillId="6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center"/>
    </xf>
    <xf numFmtId="165" fontId="7" fillId="8" borderId="8" xfId="2" applyNumberFormat="1" applyFont="1" applyFill="1" applyBorder="1" applyAlignment="1">
      <alignment horizontal="center" vertical="center" wrapText="1"/>
    </xf>
    <xf numFmtId="165" fontId="7" fillId="8" borderId="3" xfId="2" applyNumberFormat="1" applyFont="1" applyFill="1" applyBorder="1" applyAlignment="1">
      <alignment horizontal="center" vertical="center" wrapText="1"/>
    </xf>
    <xf numFmtId="165" fontId="7" fillId="8" borderId="4" xfId="2" applyNumberFormat="1" applyFont="1" applyFill="1" applyBorder="1" applyAlignment="1">
      <alignment horizontal="center" vertical="center" wrapText="1"/>
    </xf>
    <xf numFmtId="0" fontId="33" fillId="3" borderId="19" xfId="0" applyFont="1" applyFill="1" applyBorder="1" applyAlignment="1">
      <alignment horizontal="center" vertical="center" wrapText="1"/>
    </xf>
    <xf numFmtId="0" fontId="33" fillId="3" borderId="9" xfId="0" applyFont="1" applyFill="1" applyBorder="1" applyAlignment="1">
      <alignment horizontal="center" vertical="center" wrapText="1"/>
    </xf>
    <xf numFmtId="0" fontId="33" fillId="3" borderId="10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/>
    </xf>
    <xf numFmtId="165" fontId="21" fillId="2" borderId="0" xfId="0" applyNumberFormat="1" applyFont="1" applyFill="1" applyBorder="1" applyAlignment="1">
      <alignment horizontal="center" vertical="center"/>
    </xf>
    <xf numFmtId="165" fontId="21" fillId="2" borderId="25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horizontal="center" vertical="center" wrapText="1" shrinkToFit="1"/>
    </xf>
    <xf numFmtId="0" fontId="7" fillId="0" borderId="21" xfId="0" applyFont="1" applyFill="1" applyBorder="1" applyAlignment="1">
      <alignment horizontal="center" vertical="center" wrapText="1" shrinkToFit="1"/>
    </xf>
    <xf numFmtId="0" fontId="8" fillId="0" borderId="31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5" fillId="2" borderId="3" xfId="0" applyFont="1" applyFill="1" applyBorder="1" applyAlignment="1">
      <alignment horizontal="right" vertical="center"/>
    </xf>
    <xf numFmtId="0" fontId="15" fillId="2" borderId="28" xfId="0" applyFont="1" applyFill="1" applyBorder="1" applyAlignment="1">
      <alignment horizontal="right" vertical="center"/>
    </xf>
    <xf numFmtId="2" fontId="22" fillId="2" borderId="14" xfId="0" applyNumberFormat="1" applyFont="1" applyFill="1" applyBorder="1" applyAlignment="1">
      <alignment horizontal="center" vertical="center"/>
    </xf>
    <xf numFmtId="2" fontId="22" fillId="2" borderId="17" xfId="0" applyNumberFormat="1" applyFont="1" applyFill="1" applyBorder="1" applyAlignment="1">
      <alignment horizontal="center" vertical="center"/>
    </xf>
    <xf numFmtId="49" fontId="32" fillId="2" borderId="2" xfId="0" applyNumberFormat="1" applyFont="1" applyFill="1" applyBorder="1" applyAlignment="1">
      <alignment horizontal="center"/>
    </xf>
    <xf numFmtId="49" fontId="32" fillId="2" borderId="26" xfId="0" applyNumberFormat="1" applyFont="1" applyFill="1" applyBorder="1" applyAlignment="1">
      <alignment horizontal="center"/>
    </xf>
    <xf numFmtId="0" fontId="35" fillId="9" borderId="0" xfId="3" applyFont="1" applyFill="1" applyBorder="1" applyAlignment="1" applyProtection="1">
      <alignment horizontal="right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 shrinkToFit="1"/>
    </xf>
    <xf numFmtId="0" fontId="18" fillId="2" borderId="0" xfId="0" applyFont="1" applyFill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49" fontId="6" fillId="0" borderId="8" xfId="0" applyNumberFormat="1" applyFont="1" applyBorder="1" applyAlignment="1" applyProtection="1">
      <alignment horizontal="left" vertical="center"/>
      <protection locked="0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center"/>
      <protection locked="0"/>
    </xf>
    <xf numFmtId="49" fontId="13" fillId="0" borderId="8" xfId="1" applyNumberFormat="1" applyFont="1" applyFill="1" applyBorder="1" applyAlignment="1" applyProtection="1">
      <alignment horizontal="left" vertical="center"/>
      <protection locked="0"/>
    </xf>
    <xf numFmtId="49" fontId="13" fillId="0" borderId="3" xfId="1" applyNumberFormat="1" applyFont="1" applyFill="1" applyBorder="1" applyAlignment="1" applyProtection="1">
      <alignment horizontal="left" vertical="center"/>
      <protection locked="0"/>
    </xf>
    <xf numFmtId="49" fontId="13" fillId="0" borderId="4" xfId="1" applyNumberFormat="1" applyFont="1" applyFill="1" applyBorder="1" applyAlignment="1" applyProtection="1">
      <alignment horizontal="left" vertical="center"/>
      <protection locked="0"/>
    </xf>
    <xf numFmtId="0" fontId="27" fillId="2" borderId="0" xfId="0" applyFont="1" applyFill="1" applyBorder="1" applyAlignment="1">
      <alignment horizontal="right" vertical="top" wrapText="1"/>
    </xf>
    <xf numFmtId="0" fontId="27" fillId="2" borderId="2" xfId="0" applyFont="1" applyFill="1" applyBorder="1" applyAlignment="1">
      <alignment horizontal="right" vertical="top" wrapText="1"/>
    </xf>
    <xf numFmtId="0" fontId="3" fillId="7" borderId="2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1" fillId="0" borderId="3" xfId="1" applyFont="1" applyFill="1" applyBorder="1" applyAlignment="1">
      <alignment horizontal="right"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49" fontId="26" fillId="0" borderId="18" xfId="0" applyNumberFormat="1" applyFont="1" applyFill="1" applyBorder="1" applyAlignment="1">
      <alignment horizontal="center" vertical="center"/>
    </xf>
    <xf numFmtId="49" fontId="26" fillId="0" borderId="20" xfId="0" applyNumberFormat="1" applyFont="1" applyFill="1" applyBorder="1" applyAlignment="1">
      <alignment horizontal="center" vertical="center"/>
    </xf>
  </cellXfs>
  <cellStyles count="4">
    <cellStyle name="Гиперссылка" xfId="3" builtinId="8"/>
    <cellStyle name="Обычный" xfId="0" builtinId="0"/>
    <cellStyle name="Обычный 3" xfId="1"/>
    <cellStyle name="Процентный" xfId="2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1457325</xdr:colOff>
      <xdr:row>0</xdr:row>
      <xdr:rowOff>57151</xdr:rowOff>
    </xdr:from>
    <xdr:to>
      <xdr:col>1</xdr:col>
      <xdr:colOff>347662</xdr:colOff>
      <xdr:row>3</xdr:row>
      <xdr:rowOff>38100</xdr:rowOff>
    </xdr:to>
    <xdr:pic>
      <xdr:nvPicPr>
        <xdr:cNvPr id="75" name="Рисунок 101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7325" y="57151"/>
          <a:ext cx="914400" cy="952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0</xdr:row>
      <xdr:rowOff>57151</xdr:rowOff>
    </xdr:from>
    <xdr:to>
      <xdr:col>0</xdr:col>
      <xdr:colOff>1123709</xdr:colOff>
      <xdr:row>3</xdr:row>
      <xdr:rowOff>0</xdr:rowOff>
    </xdr:to>
    <xdr:pic>
      <xdr:nvPicPr>
        <xdr:cNvPr id="76" name="Рисунок 102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57151"/>
          <a:ext cx="809384" cy="914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</xdr:colOff>
      <xdr:row>13</xdr:row>
      <xdr:rowOff>7144</xdr:rowOff>
    </xdr:from>
    <xdr:to>
      <xdr:col>0</xdr:col>
      <xdr:colOff>1869280</xdr:colOff>
      <xdr:row>18</xdr:row>
      <xdr:rowOff>221456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3812" y="3543300"/>
          <a:ext cx="1845468" cy="1821656"/>
        </a:xfrm>
        <a:prstGeom prst="rect">
          <a:avLst/>
        </a:prstGeom>
      </xdr:spPr>
    </xdr:pic>
    <xdr:clientData/>
  </xdr:twoCellAnchor>
  <xdr:twoCellAnchor editAs="oneCell">
    <xdr:from>
      <xdr:col>0</xdr:col>
      <xdr:colOff>35718</xdr:colOff>
      <xdr:row>12</xdr:row>
      <xdr:rowOff>400050</xdr:rowOff>
    </xdr:from>
    <xdr:to>
      <xdr:col>0</xdr:col>
      <xdr:colOff>2012156</xdr:colOff>
      <xdr:row>19</xdr:row>
      <xdr:rowOff>7836</xdr:rowOff>
    </xdr:to>
    <xdr:pic>
      <xdr:nvPicPr>
        <xdr:cNvPr id="78" name="Рисунок 77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5718" y="3531394"/>
          <a:ext cx="1976438" cy="195093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19</xdr:row>
      <xdr:rowOff>23812</xdr:rowOff>
    </xdr:from>
    <xdr:to>
      <xdr:col>0</xdr:col>
      <xdr:colOff>2012157</xdr:colOff>
      <xdr:row>25</xdr:row>
      <xdr:rowOff>-1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4" cstate="print"/>
        <a:srcRect l="-1" r="10798"/>
        <a:stretch/>
      </xdr:blipFill>
      <xdr:spPr>
        <a:xfrm>
          <a:off x="1" y="5500687"/>
          <a:ext cx="2012156" cy="2190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23810</xdr:rowOff>
    </xdr:from>
    <xdr:to>
      <xdr:col>1</xdr:col>
      <xdr:colOff>-1</xdr:colOff>
      <xdr:row>25</xdr:row>
      <xdr:rowOff>1940507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5" cstate="print"/>
        <a:srcRect t="6937"/>
        <a:stretch/>
      </xdr:blipFill>
      <xdr:spPr>
        <a:xfrm>
          <a:off x="0" y="7715248"/>
          <a:ext cx="2024062" cy="1916697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</xdr:colOff>
      <xdr:row>26</xdr:row>
      <xdr:rowOff>23813</xdr:rowOff>
    </xdr:from>
    <xdr:to>
      <xdr:col>0</xdr:col>
      <xdr:colOff>2012155</xdr:colOff>
      <xdr:row>27</xdr:row>
      <xdr:rowOff>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6" cstate="print"/>
        <a:srcRect b="5764"/>
        <a:stretch/>
      </xdr:blipFill>
      <xdr:spPr>
        <a:xfrm>
          <a:off x="11906" y="9655969"/>
          <a:ext cx="2000249" cy="1893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="80" zoomScaleNormal="80" workbookViewId="0">
      <selection activeCell="T13" sqref="T13"/>
    </sheetView>
  </sheetViews>
  <sheetFormatPr defaultColWidth="9.140625" defaultRowHeight="14.25"/>
  <cols>
    <col min="1" max="1" width="30.28515625" style="1" customWidth="1"/>
    <col min="2" max="2" width="21" style="16" customWidth="1"/>
    <col min="3" max="3" width="27.42578125" style="16" customWidth="1"/>
    <col min="4" max="4" width="14" style="1" customWidth="1"/>
    <col min="5" max="5" width="18.140625" style="1" hidden="1" customWidth="1"/>
    <col min="6" max="6" width="18" style="24" customWidth="1"/>
    <col min="7" max="7" width="18.85546875" style="23" customWidth="1"/>
    <col min="8" max="8" width="14.85546875" style="23" hidden="1" customWidth="1"/>
    <col min="9" max="9" width="16.5703125" style="23" customWidth="1"/>
    <col min="10" max="10" width="3.140625" style="23" hidden="1" customWidth="1"/>
    <col min="11" max="11" width="16.28515625" style="23" customWidth="1"/>
    <col min="12" max="12" width="0.140625" style="24" hidden="1" customWidth="1"/>
    <col min="13" max="13" width="10.42578125" style="24" customWidth="1"/>
    <col min="14" max="14" width="17.42578125" style="24" customWidth="1"/>
    <col min="15" max="15" width="10.7109375" style="24" hidden="1" customWidth="1"/>
    <col min="16" max="16" width="10.85546875" style="24" hidden="1" customWidth="1"/>
    <col min="17" max="16384" width="9.140625" style="1"/>
  </cols>
  <sheetData>
    <row r="1" spans="1:16" ht="25.5" customHeight="1">
      <c r="A1" s="107"/>
      <c r="B1" s="107"/>
      <c r="C1" s="108" t="s">
        <v>14</v>
      </c>
      <c r="D1" s="108"/>
      <c r="E1" s="108"/>
      <c r="F1" s="108"/>
      <c r="G1" s="108"/>
      <c r="H1" s="7"/>
      <c r="I1" s="119" t="s">
        <v>25</v>
      </c>
      <c r="J1" s="119"/>
      <c r="K1" s="119"/>
      <c r="L1" s="119"/>
      <c r="M1" s="119"/>
      <c r="N1" s="119"/>
      <c r="O1" s="1"/>
      <c r="P1" s="1"/>
    </row>
    <row r="2" spans="1:16" ht="25.5" customHeight="1">
      <c r="A2" s="107"/>
      <c r="B2" s="107"/>
      <c r="C2" s="108"/>
      <c r="D2" s="108"/>
      <c r="E2" s="108"/>
      <c r="F2" s="108"/>
      <c r="G2" s="108"/>
      <c r="H2" s="7"/>
      <c r="I2" s="119"/>
      <c r="J2" s="119"/>
      <c r="K2" s="119"/>
      <c r="L2" s="119"/>
      <c r="M2" s="119"/>
      <c r="N2" s="119"/>
      <c r="O2" s="1"/>
      <c r="P2" s="1"/>
    </row>
    <row r="3" spans="1:16" ht="25.5" customHeight="1">
      <c r="A3" s="107"/>
      <c r="B3" s="107"/>
      <c r="C3" s="109"/>
      <c r="D3" s="109"/>
      <c r="E3" s="109"/>
      <c r="F3" s="109"/>
      <c r="G3" s="109"/>
      <c r="H3" s="7"/>
      <c r="I3" s="120"/>
      <c r="J3" s="120"/>
      <c r="K3" s="120"/>
      <c r="L3" s="120"/>
      <c r="M3" s="120"/>
      <c r="N3" s="120"/>
      <c r="O3" s="1"/>
      <c r="P3" s="1"/>
    </row>
    <row r="4" spans="1:16" s="8" customFormat="1" ht="21" customHeight="1">
      <c r="A4" s="122" t="s">
        <v>4</v>
      </c>
      <c r="B4" s="122"/>
      <c r="C4" s="110" t="s">
        <v>39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2"/>
    </row>
    <row r="5" spans="1:16" s="8" customFormat="1" ht="21" customHeight="1">
      <c r="A5" s="123" t="s">
        <v>2</v>
      </c>
      <c r="B5" s="123"/>
      <c r="C5" s="113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  <c r="O5" s="24"/>
    </row>
    <row r="6" spans="1:16" s="8" customFormat="1" ht="21" customHeight="1">
      <c r="A6" s="124" t="s">
        <v>3</v>
      </c>
      <c r="B6" s="124"/>
      <c r="C6" s="116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8"/>
      <c r="O6" s="24"/>
    </row>
    <row r="7" spans="1:16" ht="8.25" customHeight="1" thickBot="1">
      <c r="A7" s="7" t="s">
        <v>0</v>
      </c>
      <c r="B7" s="57"/>
      <c r="C7" s="7"/>
      <c r="D7" s="7"/>
      <c r="E7" s="7"/>
      <c r="F7" s="7"/>
      <c r="G7" s="7"/>
      <c r="H7" s="7"/>
      <c r="I7" s="38"/>
      <c r="J7" s="38"/>
      <c r="K7" s="38"/>
      <c r="L7" s="7"/>
      <c r="M7" s="38"/>
      <c r="N7" s="7"/>
      <c r="O7" s="31"/>
    </row>
    <row r="8" spans="1:16" ht="25.5" customHeight="1" thickTop="1">
      <c r="A8" s="7"/>
      <c r="B8" s="57"/>
      <c r="C8" s="7"/>
      <c r="D8" s="7"/>
      <c r="E8" s="7"/>
      <c r="F8" s="55"/>
      <c r="G8" s="52"/>
      <c r="H8" s="25"/>
      <c r="I8" s="26"/>
      <c r="J8" s="26"/>
      <c r="K8" s="90" t="s">
        <v>5</v>
      </c>
      <c r="L8" s="90"/>
      <c r="M8" s="91"/>
      <c r="N8" s="100">
        <f>SUM(N14:N27)</f>
        <v>0</v>
      </c>
      <c r="O8" s="33"/>
      <c r="P8" s="82"/>
    </row>
    <row r="9" spans="1:16" ht="18" customHeight="1" thickBot="1">
      <c r="A9" s="37"/>
      <c r="B9" s="102" t="s">
        <v>15</v>
      </c>
      <c r="C9" s="102"/>
      <c r="D9" s="102"/>
      <c r="E9" s="102"/>
      <c r="F9" s="103"/>
      <c r="G9" s="53">
        <f>SUM(H14:H164)</f>
        <v>0</v>
      </c>
      <c r="H9" s="27"/>
      <c r="I9" s="28">
        <f>SUM(J14:J164)</f>
        <v>0</v>
      </c>
      <c r="J9" s="27"/>
      <c r="K9" s="29">
        <f>SUM(L14:L164)</f>
        <v>0</v>
      </c>
      <c r="L9" s="30"/>
      <c r="M9" s="48"/>
      <c r="N9" s="101"/>
      <c r="O9" s="33"/>
      <c r="P9" s="82"/>
    </row>
    <row r="10" spans="1:16" customFormat="1" ht="21" customHeight="1" thickTop="1">
      <c r="A10" s="98" t="s">
        <v>16</v>
      </c>
      <c r="B10" s="98"/>
      <c r="C10" s="98"/>
      <c r="D10" s="99"/>
      <c r="E10" s="54"/>
      <c r="F10" s="121" t="s">
        <v>6</v>
      </c>
      <c r="G10" s="83" t="s">
        <v>17</v>
      </c>
      <c r="H10" s="84"/>
      <c r="I10" s="84"/>
      <c r="J10" s="84"/>
      <c r="K10" s="85"/>
      <c r="L10" s="32"/>
      <c r="M10" s="89" t="s">
        <v>21</v>
      </c>
      <c r="N10" s="86" t="s">
        <v>18</v>
      </c>
      <c r="O10" s="33"/>
      <c r="P10" s="33"/>
    </row>
    <row r="11" spans="1:16" customFormat="1" ht="21" customHeight="1">
      <c r="A11" s="125" t="s">
        <v>11</v>
      </c>
      <c r="B11" s="127" t="s">
        <v>12</v>
      </c>
      <c r="C11" s="105" t="s">
        <v>13</v>
      </c>
      <c r="D11" s="105" t="s">
        <v>20</v>
      </c>
      <c r="E11" s="21"/>
      <c r="F11" s="121"/>
      <c r="G11" s="49" t="s">
        <v>22</v>
      </c>
      <c r="H11" s="50"/>
      <c r="I11" s="51" t="s">
        <v>23</v>
      </c>
      <c r="J11" s="50"/>
      <c r="K11" s="51" t="s">
        <v>24</v>
      </c>
      <c r="L11" s="36"/>
      <c r="M11" s="89"/>
      <c r="N11" s="87"/>
      <c r="O11" s="33"/>
      <c r="P11" s="33"/>
    </row>
    <row r="12" spans="1:16" customFormat="1" ht="21" customHeight="1">
      <c r="A12" s="126"/>
      <c r="B12" s="128"/>
      <c r="C12" s="106"/>
      <c r="D12" s="106"/>
      <c r="E12" s="22"/>
      <c r="F12" s="121"/>
      <c r="G12" s="83" t="s">
        <v>7</v>
      </c>
      <c r="H12" s="84"/>
      <c r="I12" s="84"/>
      <c r="J12" s="84"/>
      <c r="K12" s="85"/>
      <c r="L12" s="32"/>
      <c r="M12" s="89"/>
      <c r="N12" s="87"/>
      <c r="O12" s="33"/>
      <c r="P12" s="33"/>
    </row>
    <row r="13" spans="1:16" s="8" customFormat="1" ht="30.75" customHeight="1">
      <c r="A13" s="126"/>
      <c r="B13" s="128"/>
      <c r="C13" s="106"/>
      <c r="D13" s="106"/>
      <c r="E13" s="9"/>
      <c r="F13" s="121"/>
      <c r="G13" s="34" t="s">
        <v>8</v>
      </c>
      <c r="H13" s="35"/>
      <c r="I13" s="35" t="s">
        <v>9</v>
      </c>
      <c r="J13" s="35"/>
      <c r="K13" s="35" t="s">
        <v>10</v>
      </c>
      <c r="L13" s="36"/>
      <c r="M13" s="89"/>
      <c r="N13" s="88"/>
      <c r="O13" s="24"/>
      <c r="P13" s="33"/>
    </row>
    <row r="14" spans="1:16" s="56" customFormat="1" ht="25.5" customHeight="1">
      <c r="A14" s="67"/>
      <c r="B14" s="92" t="s">
        <v>27</v>
      </c>
      <c r="C14" s="12" t="s">
        <v>31</v>
      </c>
      <c r="D14" s="15" t="s">
        <v>1</v>
      </c>
      <c r="E14" s="17">
        <v>218.5</v>
      </c>
      <c r="F14" s="59">
        <v>40</v>
      </c>
      <c r="G14" s="39">
        <v>0.39</v>
      </c>
      <c r="H14" s="40">
        <f t="shared" ref="H14:H27" si="0">G14*N14</f>
        <v>0</v>
      </c>
      <c r="I14" s="40">
        <v>0.38</v>
      </c>
      <c r="J14" s="40">
        <f t="shared" ref="J14:J27" si="1">I14*N14</f>
        <v>0</v>
      </c>
      <c r="K14" s="41">
        <v>0.37</v>
      </c>
      <c r="L14" s="42">
        <f t="shared" ref="L14:L27" si="2">K14*N14</f>
        <v>0</v>
      </c>
      <c r="M14" s="42"/>
      <c r="N14" s="42"/>
      <c r="O14" s="24">
        <f t="shared" ref="O14:O19" si="3">N13*1</f>
        <v>0</v>
      </c>
      <c r="P14" s="24"/>
    </row>
    <row r="15" spans="1:16" s="56" customFormat="1" ht="25.5" customHeight="1">
      <c r="A15" s="67"/>
      <c r="B15" s="93"/>
      <c r="C15" s="11" t="s">
        <v>28</v>
      </c>
      <c r="D15" s="10" t="s">
        <v>1</v>
      </c>
      <c r="E15" s="18">
        <v>218.5</v>
      </c>
      <c r="F15" s="59">
        <v>40</v>
      </c>
      <c r="G15" s="39">
        <v>0.39</v>
      </c>
      <c r="H15" s="44">
        <f t="shared" si="0"/>
        <v>0</v>
      </c>
      <c r="I15" s="40">
        <v>0.38</v>
      </c>
      <c r="J15" s="44">
        <f t="shared" si="1"/>
        <v>0</v>
      </c>
      <c r="K15" s="41">
        <v>0.37</v>
      </c>
      <c r="L15" s="46">
        <f t="shared" si="2"/>
        <v>0</v>
      </c>
      <c r="M15" s="46"/>
      <c r="N15" s="46"/>
      <c r="O15" s="24">
        <f t="shared" si="3"/>
        <v>0</v>
      </c>
      <c r="P15" s="24"/>
    </row>
    <row r="16" spans="1:16" s="56" customFormat="1" ht="25.5" customHeight="1">
      <c r="A16" s="67"/>
      <c r="B16" s="93"/>
      <c r="C16" s="70" t="s">
        <v>29</v>
      </c>
      <c r="D16" s="71" t="s">
        <v>1</v>
      </c>
      <c r="E16" s="72">
        <v>218.5</v>
      </c>
      <c r="F16" s="59">
        <v>40</v>
      </c>
      <c r="G16" s="39">
        <v>0.39</v>
      </c>
      <c r="H16" s="44">
        <f t="shared" ref="H16" si="4">G16*N16</f>
        <v>0</v>
      </c>
      <c r="I16" s="40">
        <v>0.38</v>
      </c>
      <c r="J16" s="44">
        <f t="shared" ref="J16" si="5">I16*N16</f>
        <v>0</v>
      </c>
      <c r="K16" s="41">
        <v>0.37</v>
      </c>
      <c r="L16" s="61">
        <f t="shared" ref="L16" si="6">K16*N16</f>
        <v>0</v>
      </c>
      <c r="M16" s="61"/>
      <c r="N16" s="61"/>
      <c r="O16" s="24">
        <f>N14*1</f>
        <v>0</v>
      </c>
      <c r="P16" s="24"/>
    </row>
    <row r="17" spans="1:16" s="56" customFormat="1" ht="25.5" customHeight="1">
      <c r="A17" s="67"/>
      <c r="B17" s="93"/>
      <c r="C17" s="70" t="s">
        <v>30</v>
      </c>
      <c r="D17" s="71" t="s">
        <v>1</v>
      </c>
      <c r="E17" s="72">
        <v>218.5</v>
      </c>
      <c r="F17" s="62">
        <v>55</v>
      </c>
      <c r="G17" s="43">
        <v>0.53</v>
      </c>
      <c r="H17" s="44">
        <f t="shared" si="0"/>
        <v>0</v>
      </c>
      <c r="I17" s="44">
        <v>0.52</v>
      </c>
      <c r="J17" s="44">
        <f t="shared" si="1"/>
        <v>0</v>
      </c>
      <c r="K17" s="45">
        <v>0.51</v>
      </c>
      <c r="L17" s="61">
        <f t="shared" si="2"/>
        <v>0</v>
      </c>
      <c r="M17" s="61"/>
      <c r="N17" s="61"/>
      <c r="O17" s="24">
        <f>N15*1</f>
        <v>0</v>
      </c>
      <c r="P17" s="24"/>
    </row>
    <row r="18" spans="1:16" s="56" customFormat="1" ht="25.5" customHeight="1">
      <c r="A18" s="67"/>
      <c r="B18" s="93"/>
      <c r="C18" s="11" t="s">
        <v>32</v>
      </c>
      <c r="D18" s="69" t="s">
        <v>1</v>
      </c>
      <c r="E18" s="19">
        <v>133</v>
      </c>
      <c r="F18" s="62">
        <v>55</v>
      </c>
      <c r="G18" s="43">
        <v>0.53</v>
      </c>
      <c r="H18" s="60">
        <f t="shared" si="0"/>
        <v>0</v>
      </c>
      <c r="I18" s="44">
        <v>0.52</v>
      </c>
      <c r="J18" s="60">
        <f t="shared" si="1"/>
        <v>0</v>
      </c>
      <c r="K18" s="45">
        <v>0.51</v>
      </c>
      <c r="L18" s="61">
        <f t="shared" si="2"/>
        <v>0</v>
      </c>
      <c r="M18" s="61"/>
      <c r="N18" s="61"/>
      <c r="O18" s="24">
        <f t="shared" si="3"/>
        <v>0</v>
      </c>
      <c r="P18" s="24"/>
    </row>
    <row r="19" spans="1:16" s="56" customFormat="1" ht="26.25" customHeight="1">
      <c r="A19" s="65"/>
      <c r="B19" s="94"/>
      <c r="C19" s="13" t="s">
        <v>33</v>
      </c>
      <c r="D19" s="14" t="s">
        <v>1</v>
      </c>
      <c r="E19" s="20">
        <v>133</v>
      </c>
      <c r="F19" s="62">
        <v>55</v>
      </c>
      <c r="G19" s="43">
        <v>0.53</v>
      </c>
      <c r="H19" s="63">
        <f t="shared" si="0"/>
        <v>0</v>
      </c>
      <c r="I19" s="44">
        <v>0.52</v>
      </c>
      <c r="J19" s="63">
        <f t="shared" si="1"/>
        <v>0</v>
      </c>
      <c r="K19" s="45">
        <v>0.51</v>
      </c>
      <c r="L19" s="64">
        <f t="shared" si="2"/>
        <v>0</v>
      </c>
      <c r="M19" s="64"/>
      <c r="N19" s="68"/>
      <c r="O19" s="24">
        <f t="shared" si="3"/>
        <v>0</v>
      </c>
      <c r="P19" s="24"/>
    </row>
    <row r="20" spans="1:16" s="56" customFormat="1" ht="29.25" customHeight="1">
      <c r="A20" s="95"/>
      <c r="B20" s="92" t="s">
        <v>26</v>
      </c>
      <c r="C20" s="12" t="s">
        <v>31</v>
      </c>
      <c r="D20" s="15" t="s">
        <v>1</v>
      </c>
      <c r="E20" s="17">
        <v>218.5</v>
      </c>
      <c r="F20" s="59">
        <v>40</v>
      </c>
      <c r="G20" s="39">
        <v>0.39</v>
      </c>
      <c r="H20" s="40">
        <f t="shared" ref="H20:H25" si="7">G20*N20</f>
        <v>0</v>
      </c>
      <c r="I20" s="40">
        <v>0.38</v>
      </c>
      <c r="J20" s="40">
        <f t="shared" ref="J20:J25" si="8">I20*N20</f>
        <v>0</v>
      </c>
      <c r="K20" s="41">
        <v>0.37</v>
      </c>
      <c r="L20" s="42">
        <f t="shared" ref="L20:L26" si="9">K20*N20</f>
        <v>0</v>
      </c>
      <c r="M20" s="42"/>
      <c r="N20" s="42"/>
      <c r="O20" s="24">
        <f t="shared" ref="O20:O25" si="10">N19*1</f>
        <v>0</v>
      </c>
      <c r="P20" s="24"/>
    </row>
    <row r="21" spans="1:16" s="56" customFormat="1" ht="29.25" customHeight="1">
      <c r="A21" s="96"/>
      <c r="B21" s="93"/>
      <c r="C21" s="11" t="s">
        <v>28</v>
      </c>
      <c r="D21" s="10" t="s">
        <v>1</v>
      </c>
      <c r="E21" s="18">
        <v>218.5</v>
      </c>
      <c r="F21" s="59">
        <v>40</v>
      </c>
      <c r="G21" s="39">
        <v>0.39</v>
      </c>
      <c r="H21" s="44">
        <f t="shared" si="7"/>
        <v>0</v>
      </c>
      <c r="I21" s="40">
        <v>0.38</v>
      </c>
      <c r="J21" s="44">
        <f t="shared" si="8"/>
        <v>0</v>
      </c>
      <c r="K21" s="41">
        <v>0.37</v>
      </c>
      <c r="L21" s="46">
        <f t="shared" si="9"/>
        <v>0</v>
      </c>
      <c r="M21" s="46"/>
      <c r="N21" s="46"/>
      <c r="O21" s="24">
        <f t="shared" si="10"/>
        <v>0</v>
      </c>
      <c r="P21" s="24"/>
    </row>
    <row r="22" spans="1:16" s="56" customFormat="1" ht="29.25" customHeight="1">
      <c r="A22" s="96"/>
      <c r="B22" s="93"/>
      <c r="C22" s="70" t="s">
        <v>29</v>
      </c>
      <c r="D22" s="71" t="s">
        <v>1</v>
      </c>
      <c r="E22" s="72">
        <v>218.5</v>
      </c>
      <c r="F22" s="59">
        <v>40</v>
      </c>
      <c r="G22" s="39">
        <v>0.39</v>
      </c>
      <c r="H22" s="44">
        <f t="shared" ref="H22" si="11">G22*N22</f>
        <v>0</v>
      </c>
      <c r="I22" s="40">
        <v>0.38</v>
      </c>
      <c r="J22" s="44">
        <f t="shared" ref="J22" si="12">I22*N22</f>
        <v>0</v>
      </c>
      <c r="K22" s="41">
        <v>0.37</v>
      </c>
      <c r="L22" s="61">
        <f t="shared" ref="L22" si="13">K22*N22</f>
        <v>0</v>
      </c>
      <c r="M22" s="61"/>
      <c r="N22" s="61"/>
      <c r="O22" s="24">
        <f>N20*1</f>
        <v>0</v>
      </c>
      <c r="P22" s="24"/>
    </row>
    <row r="23" spans="1:16" s="56" customFormat="1" ht="29.25" customHeight="1">
      <c r="A23" s="96"/>
      <c r="B23" s="93"/>
      <c r="C23" s="70" t="s">
        <v>30</v>
      </c>
      <c r="D23" s="71" t="s">
        <v>1</v>
      </c>
      <c r="E23" s="72">
        <v>218.5</v>
      </c>
      <c r="F23" s="62">
        <v>55</v>
      </c>
      <c r="G23" s="43">
        <v>0.53</v>
      </c>
      <c r="H23" s="44">
        <f t="shared" si="7"/>
        <v>0</v>
      </c>
      <c r="I23" s="44">
        <v>0.52</v>
      </c>
      <c r="J23" s="44">
        <f t="shared" si="8"/>
        <v>0</v>
      </c>
      <c r="K23" s="45">
        <v>0.51</v>
      </c>
      <c r="L23" s="61">
        <f t="shared" si="9"/>
        <v>0</v>
      </c>
      <c r="M23" s="61"/>
      <c r="N23" s="61"/>
      <c r="O23" s="24">
        <f>N21*1</f>
        <v>0</v>
      </c>
      <c r="P23" s="24"/>
    </row>
    <row r="24" spans="1:16" s="56" customFormat="1" ht="29.25" customHeight="1">
      <c r="A24" s="96"/>
      <c r="B24" s="93"/>
      <c r="C24" s="11" t="s">
        <v>32</v>
      </c>
      <c r="D24" s="69" t="s">
        <v>1</v>
      </c>
      <c r="E24" s="19">
        <v>133</v>
      </c>
      <c r="F24" s="62">
        <v>55</v>
      </c>
      <c r="G24" s="43">
        <v>0.53</v>
      </c>
      <c r="H24" s="60">
        <f t="shared" si="7"/>
        <v>0</v>
      </c>
      <c r="I24" s="44">
        <v>0.52</v>
      </c>
      <c r="J24" s="60">
        <f t="shared" si="8"/>
        <v>0</v>
      </c>
      <c r="K24" s="45">
        <v>0.51</v>
      </c>
      <c r="L24" s="61">
        <f t="shared" si="9"/>
        <v>0</v>
      </c>
      <c r="M24" s="61"/>
      <c r="N24" s="61"/>
      <c r="O24" s="24">
        <f t="shared" si="10"/>
        <v>0</v>
      </c>
      <c r="P24" s="24"/>
    </row>
    <row r="25" spans="1:16" s="56" customFormat="1" ht="29.25" customHeight="1">
      <c r="A25" s="97"/>
      <c r="B25" s="94"/>
      <c r="C25" s="13" t="s">
        <v>33</v>
      </c>
      <c r="D25" s="14" t="s">
        <v>1</v>
      </c>
      <c r="E25" s="20">
        <v>133</v>
      </c>
      <c r="F25" s="62">
        <v>55</v>
      </c>
      <c r="G25" s="43">
        <v>0.53</v>
      </c>
      <c r="H25" s="63">
        <f t="shared" si="7"/>
        <v>0</v>
      </c>
      <c r="I25" s="44">
        <v>0.52</v>
      </c>
      <c r="J25" s="63">
        <f t="shared" si="8"/>
        <v>0</v>
      </c>
      <c r="K25" s="45">
        <v>0.51</v>
      </c>
      <c r="L25" s="64">
        <f t="shared" si="9"/>
        <v>0</v>
      </c>
      <c r="M25" s="64"/>
      <c r="N25" s="68"/>
      <c r="O25" s="24">
        <f t="shared" si="10"/>
        <v>0</v>
      </c>
      <c r="P25" s="24"/>
    </row>
    <row r="26" spans="1:16" s="56" customFormat="1" ht="153" customHeight="1">
      <c r="A26" s="73"/>
      <c r="B26" s="66" t="s">
        <v>34</v>
      </c>
      <c r="C26" s="12" t="s">
        <v>36</v>
      </c>
      <c r="D26" s="74" t="s">
        <v>1</v>
      </c>
      <c r="E26" s="19">
        <v>133</v>
      </c>
      <c r="F26" s="47">
        <v>40</v>
      </c>
      <c r="G26" s="39">
        <v>0.39</v>
      </c>
      <c r="H26" s="40">
        <f t="shared" ref="H26" si="14">G26*N26</f>
        <v>0</v>
      </c>
      <c r="I26" s="40">
        <v>0.38</v>
      </c>
      <c r="J26" s="40">
        <f t="shared" ref="J26" si="15">I26*N26</f>
        <v>0</v>
      </c>
      <c r="K26" s="41">
        <v>0.37</v>
      </c>
      <c r="L26" s="42">
        <f t="shared" si="9"/>
        <v>0</v>
      </c>
      <c r="M26" s="42"/>
      <c r="N26" s="42"/>
      <c r="O26" s="24" t="e">
        <f>#REF!*1</f>
        <v>#REF!</v>
      </c>
      <c r="P26" s="24"/>
    </row>
    <row r="27" spans="1:16" ht="150.75" customHeight="1">
      <c r="A27" s="73"/>
      <c r="B27" s="75" t="s">
        <v>35</v>
      </c>
      <c r="C27" s="76" t="s">
        <v>37</v>
      </c>
      <c r="D27" s="74" t="s">
        <v>38</v>
      </c>
      <c r="E27" s="20">
        <v>133</v>
      </c>
      <c r="F27" s="77">
        <v>69</v>
      </c>
      <c r="G27" s="78">
        <v>0.67</v>
      </c>
      <c r="H27" s="79">
        <f t="shared" si="0"/>
        <v>0</v>
      </c>
      <c r="I27" s="79">
        <v>0.66</v>
      </c>
      <c r="J27" s="79">
        <f t="shared" si="1"/>
        <v>0</v>
      </c>
      <c r="K27" s="80">
        <v>0.65</v>
      </c>
      <c r="L27" s="81">
        <f t="shared" si="2"/>
        <v>0</v>
      </c>
      <c r="M27" s="81"/>
      <c r="N27" s="81"/>
      <c r="O27" s="24" t="e">
        <f>#REF!*1</f>
        <v>#REF!</v>
      </c>
    </row>
    <row r="28" spans="1:16" ht="4.5" customHeight="1">
      <c r="A28" s="5"/>
      <c r="B28" s="58"/>
      <c r="C28" s="6"/>
      <c r="D28" s="3"/>
      <c r="E28" s="4"/>
      <c r="N28" s="24">
        <v>0</v>
      </c>
    </row>
    <row r="29" spans="1:16" s="24" customFormat="1" ht="21.75" customHeight="1">
      <c r="A29" s="104" t="s">
        <v>19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spans="1:16" ht="22.5" customHeight="1">
      <c r="A30" s="5"/>
      <c r="B30" s="58"/>
      <c r="C30" s="6"/>
      <c r="D30" s="2"/>
      <c r="E30" s="4"/>
    </row>
    <row r="31" spans="1:16" ht="22.5" customHeight="1">
      <c r="A31" s="5"/>
      <c r="B31" s="58"/>
      <c r="C31" s="6"/>
      <c r="D31" s="2"/>
      <c r="E31" s="4"/>
    </row>
    <row r="32" spans="1:16" ht="22.5" customHeight="1">
      <c r="A32" s="5"/>
      <c r="B32" s="58"/>
      <c r="C32" s="6"/>
      <c r="D32" s="2"/>
      <c r="E32" s="4"/>
    </row>
    <row r="33" spans="1:5" ht="22.5" customHeight="1">
      <c r="A33" s="5"/>
      <c r="B33" s="58"/>
      <c r="C33" s="6"/>
      <c r="D33" s="2"/>
      <c r="E33" s="4"/>
    </row>
    <row r="34" spans="1:5" ht="22.5" customHeight="1">
      <c r="A34" s="5"/>
      <c r="B34" s="58"/>
      <c r="C34" s="6"/>
      <c r="D34" s="2"/>
      <c r="E34" s="4"/>
    </row>
    <row r="35" spans="1:5" ht="22.5" customHeight="1">
      <c r="A35" s="5"/>
      <c r="B35" s="58"/>
      <c r="C35" s="6"/>
      <c r="D35" s="3"/>
      <c r="E35" s="4"/>
    </row>
    <row r="36" spans="1:5" ht="22.5" customHeight="1">
      <c r="A36" s="5"/>
      <c r="B36" s="58"/>
      <c r="C36" s="6"/>
      <c r="D36" s="2"/>
      <c r="E36" s="4"/>
    </row>
    <row r="37" spans="1:5" ht="22.5" customHeight="1">
      <c r="A37" s="5"/>
      <c r="B37" s="58"/>
      <c r="C37" s="6"/>
      <c r="D37" s="2"/>
      <c r="E37" s="4"/>
    </row>
    <row r="38" spans="1:5" ht="22.5" customHeight="1">
      <c r="A38" s="5"/>
      <c r="B38" s="58"/>
      <c r="C38" s="6"/>
      <c r="D38" s="2"/>
      <c r="E38" s="4"/>
    </row>
    <row r="39" spans="1:5" ht="22.5" customHeight="1">
      <c r="A39" s="5"/>
      <c r="B39" s="58"/>
      <c r="C39" s="6"/>
      <c r="D39" s="2"/>
      <c r="E39" s="4"/>
    </row>
    <row r="40" spans="1:5" ht="22.5" customHeight="1">
      <c r="A40" s="5"/>
      <c r="B40" s="58"/>
      <c r="C40" s="6"/>
      <c r="D40" s="2"/>
      <c r="E40" s="4"/>
    </row>
    <row r="41" spans="1:5" ht="22.5" customHeight="1">
      <c r="A41" s="5"/>
      <c r="B41" s="58"/>
      <c r="C41" s="6"/>
      <c r="D41" s="3"/>
      <c r="E41" s="4"/>
    </row>
    <row r="42" spans="1:5" ht="22.5" customHeight="1">
      <c r="A42" s="5"/>
      <c r="B42" s="58"/>
      <c r="C42" s="6"/>
      <c r="D42" s="2"/>
      <c r="E42" s="4"/>
    </row>
    <row r="43" spans="1:5" ht="22.5" customHeight="1">
      <c r="A43" s="5"/>
      <c r="B43" s="58"/>
      <c r="C43" s="6"/>
      <c r="D43" s="2"/>
      <c r="E43" s="4"/>
    </row>
    <row r="44" spans="1:5" ht="22.5" customHeight="1">
      <c r="A44" s="5"/>
      <c r="B44" s="58"/>
      <c r="C44" s="6"/>
      <c r="D44" s="2"/>
      <c r="E44" s="4"/>
    </row>
    <row r="45" spans="1:5" ht="22.5" customHeight="1">
      <c r="A45" s="5"/>
      <c r="B45" s="58"/>
      <c r="C45" s="6"/>
      <c r="D45" s="2"/>
      <c r="E45" s="4"/>
    </row>
    <row r="46" spans="1:5" ht="22.5" customHeight="1">
      <c r="A46" s="5"/>
      <c r="B46" s="58"/>
      <c r="C46" s="6"/>
      <c r="D46" s="2"/>
      <c r="E46" s="4"/>
    </row>
    <row r="47" spans="1:5" ht="22.5" customHeight="1">
      <c r="A47" s="5"/>
      <c r="B47" s="58"/>
      <c r="C47" s="6"/>
      <c r="D47" s="3"/>
      <c r="E47" s="4"/>
    </row>
    <row r="48" spans="1:5" ht="22.5" customHeight="1">
      <c r="A48" s="5"/>
      <c r="B48" s="58"/>
      <c r="C48" s="6"/>
      <c r="D48" s="2"/>
      <c r="E48" s="4"/>
    </row>
    <row r="49" spans="1:5" ht="22.5" customHeight="1">
      <c r="A49" s="5"/>
      <c r="B49" s="58"/>
      <c r="C49" s="6"/>
      <c r="D49" s="2"/>
      <c r="E49" s="4"/>
    </row>
    <row r="50" spans="1:5" ht="22.5" customHeight="1">
      <c r="A50" s="5"/>
      <c r="B50" s="58"/>
      <c r="C50" s="6"/>
      <c r="D50" s="2"/>
      <c r="E50" s="4"/>
    </row>
    <row r="51" spans="1:5" ht="22.5" customHeight="1">
      <c r="A51" s="5"/>
      <c r="B51" s="58"/>
      <c r="C51" s="6"/>
      <c r="D51" s="2"/>
      <c r="E51" s="4"/>
    </row>
    <row r="52" spans="1:5" ht="22.5" customHeight="1">
      <c r="A52" s="5"/>
      <c r="B52" s="58"/>
      <c r="C52" s="6"/>
      <c r="D52" s="2"/>
      <c r="E52" s="4"/>
    </row>
    <row r="53" spans="1:5" ht="22.5" customHeight="1">
      <c r="A53" s="5"/>
      <c r="B53" s="58"/>
      <c r="C53" s="6"/>
      <c r="D53" s="3"/>
      <c r="E53" s="4"/>
    </row>
    <row r="54" spans="1:5" ht="22.5" customHeight="1">
      <c r="A54" s="5"/>
      <c r="B54" s="58"/>
      <c r="C54" s="6"/>
      <c r="D54" s="2"/>
      <c r="E54" s="4"/>
    </row>
    <row r="55" spans="1:5" ht="22.5" customHeight="1">
      <c r="A55" s="5"/>
      <c r="B55" s="58"/>
      <c r="C55" s="6"/>
      <c r="D55" s="2"/>
      <c r="E55" s="4"/>
    </row>
    <row r="56" spans="1:5" ht="22.5" customHeight="1">
      <c r="A56" s="5"/>
      <c r="B56" s="58"/>
      <c r="C56" s="6"/>
      <c r="D56" s="2"/>
      <c r="E56" s="4"/>
    </row>
    <row r="57" spans="1:5" ht="22.5" customHeight="1">
      <c r="A57" s="5"/>
      <c r="B57" s="58"/>
      <c r="C57" s="6"/>
      <c r="D57" s="2"/>
      <c r="E57" s="4"/>
    </row>
    <row r="58" spans="1:5" ht="22.5" customHeight="1">
      <c r="A58" s="5"/>
      <c r="B58" s="58"/>
      <c r="C58" s="6"/>
      <c r="D58" s="2"/>
      <c r="E58" s="4"/>
    </row>
  </sheetData>
  <mergeCells count="27">
    <mergeCell ref="A29:N29"/>
    <mergeCell ref="D11:D13"/>
    <mergeCell ref="A1:B3"/>
    <mergeCell ref="C1:G3"/>
    <mergeCell ref="C4:N4"/>
    <mergeCell ref="C5:N5"/>
    <mergeCell ref="C6:N6"/>
    <mergeCell ref="I1:N3"/>
    <mergeCell ref="F10:F13"/>
    <mergeCell ref="A4:B4"/>
    <mergeCell ref="A5:B5"/>
    <mergeCell ref="A6:B6"/>
    <mergeCell ref="A11:A13"/>
    <mergeCell ref="B11:B13"/>
    <mergeCell ref="C11:C13"/>
    <mergeCell ref="B14:B19"/>
    <mergeCell ref="B20:B25"/>
    <mergeCell ref="A20:A25"/>
    <mergeCell ref="A10:D10"/>
    <mergeCell ref="N8:N9"/>
    <mergeCell ref="B9:F9"/>
    <mergeCell ref="P8:P9"/>
    <mergeCell ref="G10:K10"/>
    <mergeCell ref="N10:N13"/>
    <mergeCell ref="G12:K12"/>
    <mergeCell ref="M10:M13"/>
    <mergeCell ref="K8:M8"/>
  </mergeCells>
  <hyperlinks>
    <hyperlink ref="A29:K29" location="Лист1!A8" display=" в начало &gt;&gt;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Andre-PC</cp:lastModifiedBy>
  <dcterms:created xsi:type="dcterms:W3CDTF">2016-02-16T11:41:10Z</dcterms:created>
  <dcterms:modified xsi:type="dcterms:W3CDTF">2023-11-06T12:27:03Z</dcterms:modified>
</cp:coreProperties>
</file>